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rak\Downloads\"/>
    </mc:Choice>
  </mc:AlternateContent>
  <bookViews>
    <workbookView xWindow="0" yWindow="0" windowWidth="19200" windowHeight="11475" firstSheet="8" activeTab="8"/>
  </bookViews>
  <sheets>
    <sheet name="2015-2016" sheetId="1" r:id="rId1"/>
    <sheet name="Sayfa7" sheetId="2" r:id="rId2"/>
    <sheet name="Sayfa2" sheetId="3" r:id="rId3"/>
    <sheet name="2016-2017" sheetId="4" r:id="rId4"/>
    <sheet name="Sunum Tarihleri" sheetId="5" r:id="rId5"/>
    <sheet name="Sunum Sonuçları" sheetId="6" r:id="rId6"/>
    <sheet name="2017-2018" sheetId="7" r:id="rId7"/>
    <sheet name="Sunum Tarihleri 17-18" sheetId="8" r:id="rId8"/>
    <sheet name="2018-2019" sheetId="13" r:id="rId9"/>
  </sheets>
  <calcPr calcId="162913"/>
</workbook>
</file>

<file path=xl/calcChain.xml><?xml version="1.0" encoding="utf-8"?>
<calcChain xmlns="http://schemas.openxmlformats.org/spreadsheetml/2006/main">
  <c r="A59" i="13" l="1"/>
  <c r="A60" i="13"/>
  <c r="A61" i="13"/>
  <c r="A62" i="13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K129" i="7" l="1"/>
  <c r="H129" i="7"/>
  <c r="K128" i="7"/>
  <c r="H128" i="7"/>
  <c r="H127" i="7"/>
  <c r="K127" i="7" s="1"/>
  <c r="K126" i="7"/>
  <c r="H126" i="7"/>
  <c r="K125" i="7"/>
  <c r="H125" i="7"/>
  <c r="K124" i="7"/>
  <c r="H124" i="7"/>
  <c r="H123" i="7"/>
  <c r="K123" i="7" s="1"/>
  <c r="H122" i="7"/>
  <c r="K122" i="7" s="1"/>
  <c r="K121" i="7"/>
  <c r="H121" i="7"/>
  <c r="K120" i="7"/>
  <c r="H120" i="7"/>
  <c r="K119" i="7"/>
  <c r="K118" i="7"/>
  <c r="H118" i="7"/>
  <c r="K117" i="7"/>
  <c r="H117" i="7"/>
  <c r="H116" i="7"/>
  <c r="K116" i="7" s="1"/>
  <c r="K115" i="7"/>
  <c r="H115" i="7"/>
  <c r="K114" i="7"/>
  <c r="H114" i="7"/>
  <c r="K113" i="7"/>
  <c r="H113" i="7"/>
  <c r="H112" i="7"/>
  <c r="K112" i="7" s="1"/>
  <c r="K111" i="7"/>
  <c r="H111" i="7"/>
  <c r="K110" i="7"/>
  <c r="H110" i="7"/>
  <c r="K109" i="7"/>
  <c r="H109" i="7"/>
  <c r="H108" i="7"/>
  <c r="K108" i="7" s="1"/>
  <c r="K107" i="7"/>
  <c r="H107" i="7"/>
  <c r="K106" i="7"/>
  <c r="H106" i="7"/>
  <c r="K105" i="7"/>
  <c r="H105" i="7"/>
  <c r="H104" i="7"/>
  <c r="K104" i="7" s="1"/>
  <c r="K103" i="7"/>
  <c r="H103" i="7"/>
  <c r="K102" i="7"/>
  <c r="H102" i="7"/>
  <c r="K101" i="7"/>
  <c r="H101" i="7"/>
  <c r="H100" i="7"/>
  <c r="K100" i="7" s="1"/>
  <c r="K99" i="7"/>
  <c r="K98" i="7"/>
  <c r="H98" i="7"/>
  <c r="H97" i="7"/>
  <c r="K97" i="7" s="1"/>
  <c r="K96" i="7"/>
  <c r="H96" i="7"/>
  <c r="K95" i="7"/>
  <c r="H95" i="7"/>
  <c r="K94" i="7"/>
  <c r="H94" i="7"/>
  <c r="H93" i="7"/>
  <c r="K93" i="7" s="1"/>
  <c r="K92" i="7"/>
  <c r="H92" i="7"/>
  <c r="K91" i="7"/>
  <c r="H91" i="7"/>
  <c r="K90" i="7"/>
  <c r="H90" i="7"/>
  <c r="H89" i="7"/>
  <c r="K89" i="7" s="1"/>
  <c r="K88" i="7"/>
  <c r="K87" i="7"/>
  <c r="K86" i="7"/>
  <c r="H86" i="7"/>
  <c r="K85" i="7"/>
  <c r="H85" i="7"/>
  <c r="K84" i="7"/>
  <c r="H84" i="7"/>
  <c r="H83" i="7"/>
  <c r="K83" i="7" s="1"/>
  <c r="K82" i="7"/>
  <c r="H82" i="7"/>
  <c r="K81" i="7"/>
  <c r="H81" i="7"/>
  <c r="K80" i="7"/>
  <c r="H80" i="7"/>
  <c r="H79" i="7"/>
  <c r="K79" i="7" s="1"/>
  <c r="K78" i="7"/>
  <c r="H78" i="7"/>
  <c r="K77" i="7"/>
  <c r="H77" i="7"/>
  <c r="K76" i="7"/>
  <c r="H76" i="7"/>
  <c r="H75" i="7"/>
  <c r="K75" i="7" s="1"/>
  <c r="K74" i="7"/>
  <c r="H74" i="7"/>
  <c r="K73" i="7"/>
  <c r="H73" i="7"/>
  <c r="K72" i="7"/>
  <c r="H72" i="7"/>
  <c r="H71" i="7"/>
  <c r="K71" i="7" s="1"/>
  <c r="K70" i="7"/>
  <c r="H70" i="7"/>
  <c r="K69" i="7"/>
  <c r="H69" i="7"/>
  <c r="K68" i="7"/>
  <c r="H68" i="7"/>
  <c r="H67" i="7"/>
  <c r="K67" i="7" s="1"/>
  <c r="K66" i="7"/>
  <c r="H66" i="7"/>
  <c r="K65" i="7"/>
  <c r="H65" i="7"/>
  <c r="K64" i="7"/>
  <c r="H64" i="7"/>
  <c r="H63" i="7"/>
  <c r="K63" i="7" s="1"/>
  <c r="K62" i="7"/>
  <c r="H62" i="7"/>
  <c r="K61" i="7"/>
  <c r="H61" i="7"/>
  <c r="K60" i="7"/>
  <c r="H60" i="7"/>
  <c r="H59" i="7"/>
  <c r="K59" i="7" s="1"/>
  <c r="K58" i="7"/>
  <c r="H58" i="7"/>
  <c r="K57" i="7"/>
  <c r="H57" i="7"/>
  <c r="K56" i="7"/>
  <c r="H56" i="7"/>
  <c r="H55" i="7"/>
  <c r="K55" i="7" s="1"/>
  <c r="K54" i="7"/>
  <c r="H54" i="7"/>
  <c r="K53" i="7"/>
  <c r="H53" i="7"/>
  <c r="K52" i="7"/>
  <c r="H52" i="7"/>
  <c r="H51" i="7"/>
  <c r="K51" i="7" s="1"/>
  <c r="K50" i="7"/>
  <c r="H50" i="7"/>
  <c r="K49" i="7"/>
  <c r="H49" i="7"/>
  <c r="K48" i="7"/>
  <c r="H48" i="7"/>
  <c r="H47" i="7"/>
  <c r="K47" i="7" s="1"/>
  <c r="H46" i="7"/>
  <c r="K46" i="7" s="1"/>
  <c r="K45" i="7"/>
  <c r="H45" i="7"/>
  <c r="K44" i="7"/>
  <c r="H43" i="7"/>
  <c r="K43" i="7" s="1"/>
  <c r="K42" i="7"/>
  <c r="H42" i="7"/>
  <c r="K41" i="7"/>
  <c r="H41" i="7"/>
  <c r="H40" i="7"/>
  <c r="K40" i="7" s="1"/>
  <c r="H39" i="7"/>
  <c r="K39" i="7" s="1"/>
  <c r="K38" i="7"/>
  <c r="H38" i="7"/>
  <c r="K37" i="7"/>
  <c r="H37" i="7"/>
  <c r="H36" i="7"/>
  <c r="K36" i="7" s="1"/>
  <c r="H35" i="7"/>
  <c r="K35" i="7" s="1"/>
  <c r="K34" i="7"/>
  <c r="H34" i="7"/>
  <c r="K33" i="7"/>
  <c r="H32" i="7"/>
  <c r="K32" i="7" s="1"/>
  <c r="K31" i="7"/>
  <c r="H31" i="7"/>
  <c r="K30" i="7"/>
  <c r="H30" i="7"/>
  <c r="H29" i="7"/>
  <c r="K29" i="7" s="1"/>
  <c r="H28" i="7"/>
  <c r="K28" i="7" s="1"/>
  <c r="K27" i="7"/>
  <c r="H27" i="7"/>
  <c r="K26" i="7"/>
  <c r="H26" i="7"/>
  <c r="H25" i="7"/>
  <c r="K25" i="7" s="1"/>
  <c r="K24" i="7"/>
  <c r="K23" i="7"/>
  <c r="H22" i="7"/>
  <c r="K22" i="7" s="1"/>
  <c r="K21" i="7"/>
  <c r="H21" i="7"/>
  <c r="K20" i="7"/>
  <c r="H20" i="7"/>
  <c r="H19" i="7"/>
  <c r="K19" i="7" s="1"/>
  <c r="H18" i="7"/>
  <c r="K18" i="7" s="1"/>
  <c r="K17" i="7"/>
  <c r="H17" i="7"/>
  <c r="K16" i="7"/>
  <c r="H16" i="7"/>
  <c r="H15" i="7"/>
  <c r="K15" i="7" s="1"/>
  <c r="H14" i="7"/>
  <c r="K14" i="7" s="1"/>
  <c r="K13" i="7"/>
  <c r="H13" i="7"/>
  <c r="K12" i="7"/>
  <c r="H12" i="7"/>
  <c r="H11" i="7"/>
  <c r="K11" i="7" s="1"/>
  <c r="H10" i="7"/>
  <c r="K10" i="7" s="1"/>
  <c r="K9" i="7"/>
  <c r="H9" i="7"/>
  <c r="K8" i="7"/>
  <c r="H8" i="7"/>
  <c r="H7" i="7"/>
  <c r="K7" i="7" s="1"/>
  <c r="H6" i="7"/>
  <c r="K6" i="7" s="1"/>
  <c r="K5" i="7"/>
  <c r="K4" i="7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K3" i="7"/>
  <c r="H3" i="7"/>
  <c r="A3" i="7"/>
  <c r="K2" i="7"/>
  <c r="H2" i="7"/>
  <c r="H152" i="6"/>
  <c r="H151" i="6"/>
  <c r="H150" i="6"/>
  <c r="H153" i="6" s="1"/>
  <c r="H146" i="6"/>
  <c r="H145" i="6"/>
  <c r="J145" i="6" s="1"/>
  <c r="H144" i="6"/>
  <c r="H143" i="6"/>
  <c r="J143" i="6" s="1"/>
  <c r="H142" i="6"/>
  <c r="H141" i="6"/>
  <c r="J141" i="6" s="1"/>
  <c r="H140" i="6"/>
  <c r="H139" i="6"/>
  <c r="J139" i="6" s="1"/>
  <c r="H138" i="6"/>
  <c r="H137" i="6"/>
  <c r="J137" i="6" s="1"/>
  <c r="H136" i="6"/>
  <c r="N135" i="6"/>
  <c r="N134" i="6"/>
  <c r="H134" i="6"/>
  <c r="J134" i="6" s="1"/>
  <c r="N133" i="6"/>
  <c r="H133" i="6"/>
  <c r="J133" i="6" s="1"/>
  <c r="N132" i="6"/>
  <c r="H132" i="6"/>
  <c r="J132" i="6" s="1"/>
  <c r="N131" i="6"/>
  <c r="H131" i="6"/>
  <c r="J131" i="6" s="1"/>
  <c r="N130" i="6"/>
  <c r="H130" i="6"/>
  <c r="J130" i="6" s="1"/>
  <c r="N129" i="6"/>
  <c r="H129" i="6"/>
  <c r="J129" i="6" s="1"/>
  <c r="N128" i="6"/>
  <c r="H128" i="6"/>
  <c r="J128" i="6" s="1"/>
  <c r="N127" i="6"/>
  <c r="H127" i="6"/>
  <c r="J127" i="6" s="1"/>
  <c r="N126" i="6"/>
  <c r="H126" i="6"/>
  <c r="J126" i="6" s="1"/>
  <c r="N125" i="6"/>
  <c r="H125" i="6"/>
  <c r="J125" i="6" s="1"/>
  <c r="N124" i="6"/>
  <c r="H124" i="6"/>
  <c r="J124" i="6" s="1"/>
  <c r="N123" i="6"/>
  <c r="H123" i="6"/>
  <c r="J123" i="6" s="1"/>
  <c r="H122" i="6"/>
  <c r="H121" i="6"/>
  <c r="N121" i="6" s="1"/>
  <c r="N120" i="6"/>
  <c r="H120" i="6"/>
  <c r="J120" i="6" s="1"/>
  <c r="N119" i="6"/>
  <c r="J119" i="6"/>
  <c r="H119" i="6"/>
  <c r="H118" i="6"/>
  <c r="H117" i="6"/>
  <c r="N117" i="6" s="1"/>
  <c r="N116" i="6"/>
  <c r="H116" i="6"/>
  <c r="J116" i="6" s="1"/>
  <c r="N115" i="6"/>
  <c r="J115" i="6"/>
  <c r="H115" i="6"/>
  <c r="H114" i="6"/>
  <c r="H113" i="6"/>
  <c r="N113" i="6" s="1"/>
  <c r="N112" i="6"/>
  <c r="H112" i="6"/>
  <c r="J112" i="6" s="1"/>
  <c r="N111" i="6"/>
  <c r="J111" i="6"/>
  <c r="H111" i="6"/>
  <c r="N110" i="6"/>
  <c r="J110" i="6"/>
  <c r="H109" i="6"/>
  <c r="N109" i="6" s="1"/>
  <c r="J108" i="6"/>
  <c r="H108" i="6"/>
  <c r="N108" i="6" s="1"/>
  <c r="H107" i="6"/>
  <c r="H106" i="6"/>
  <c r="N106" i="6" s="1"/>
  <c r="H105" i="6"/>
  <c r="N105" i="6" s="1"/>
  <c r="J104" i="6"/>
  <c r="H104" i="6"/>
  <c r="N104" i="6" s="1"/>
  <c r="H103" i="6"/>
  <c r="H102" i="6"/>
  <c r="N102" i="6" s="1"/>
  <c r="N101" i="6"/>
  <c r="J101" i="6"/>
  <c r="N100" i="6"/>
  <c r="H100" i="6"/>
  <c r="J100" i="6" s="1"/>
  <c r="N99" i="6"/>
  <c r="H99" i="6"/>
  <c r="J99" i="6" s="1"/>
  <c r="N98" i="6"/>
  <c r="H98" i="6"/>
  <c r="J98" i="6" s="1"/>
  <c r="N97" i="6"/>
  <c r="J97" i="6"/>
  <c r="N96" i="6"/>
  <c r="J96" i="6"/>
  <c r="H96" i="6"/>
  <c r="N95" i="6"/>
  <c r="J95" i="6"/>
  <c r="H95" i="6"/>
  <c r="N94" i="6"/>
  <c r="J94" i="6"/>
  <c r="H94" i="6"/>
  <c r="N93" i="6"/>
  <c r="J93" i="6"/>
  <c r="H93" i="6"/>
  <c r="N92" i="6"/>
  <c r="J92" i="6"/>
  <c r="H92" i="6"/>
  <c r="J91" i="6"/>
  <c r="H91" i="6"/>
  <c r="N91" i="6" s="1"/>
  <c r="J90" i="6"/>
  <c r="H90" i="6"/>
  <c r="N90" i="6" s="1"/>
  <c r="J89" i="6"/>
  <c r="H89" i="6"/>
  <c r="N89" i="6" s="1"/>
  <c r="J88" i="6"/>
  <c r="H88" i="6"/>
  <c r="N88" i="6" s="1"/>
  <c r="J87" i="6"/>
  <c r="H87" i="6"/>
  <c r="N87" i="6" s="1"/>
  <c r="J86" i="6"/>
  <c r="H86" i="6"/>
  <c r="N86" i="6" s="1"/>
  <c r="J85" i="6"/>
  <c r="H85" i="6"/>
  <c r="N85" i="6" s="1"/>
  <c r="J84" i="6"/>
  <c r="H84" i="6"/>
  <c r="N84" i="6" s="1"/>
  <c r="J83" i="6"/>
  <c r="H83" i="6"/>
  <c r="N83" i="6" s="1"/>
  <c r="J82" i="6"/>
  <c r="H82" i="6"/>
  <c r="N82" i="6" s="1"/>
  <c r="J81" i="6"/>
  <c r="H81" i="6"/>
  <c r="N81" i="6" s="1"/>
  <c r="H80" i="6"/>
  <c r="N80" i="6" s="1"/>
  <c r="J79" i="6"/>
  <c r="H79" i="6"/>
  <c r="N79" i="6" s="1"/>
  <c r="H78" i="6"/>
  <c r="N78" i="6" s="1"/>
  <c r="N77" i="6"/>
  <c r="J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N33" i="6"/>
  <c r="J33" i="6"/>
  <c r="N32" i="6"/>
  <c r="H32" i="6"/>
  <c r="J32" i="6" s="1"/>
  <c r="N31" i="6"/>
  <c r="J31" i="6"/>
  <c r="N30" i="6"/>
  <c r="J30" i="6"/>
  <c r="H30" i="6"/>
  <c r="N29" i="6"/>
  <c r="J29" i="6"/>
  <c r="H29" i="6"/>
  <c r="N28" i="6"/>
  <c r="J28" i="6"/>
  <c r="H27" i="6"/>
  <c r="N27" i="6" s="1"/>
  <c r="J26" i="6"/>
  <c r="H26" i="6"/>
  <c r="N26" i="6" s="1"/>
  <c r="H25" i="6"/>
  <c r="N25" i="6" s="1"/>
  <c r="J24" i="6"/>
  <c r="H24" i="6"/>
  <c r="N24" i="6" s="1"/>
  <c r="H23" i="6"/>
  <c r="N23" i="6" s="1"/>
  <c r="J22" i="6"/>
  <c r="H22" i="6"/>
  <c r="N22" i="6" s="1"/>
  <c r="H21" i="6"/>
  <c r="N21" i="6" s="1"/>
  <c r="J20" i="6"/>
  <c r="H20" i="6"/>
  <c r="N20" i="6" s="1"/>
  <c r="J19" i="6"/>
  <c r="H19" i="6"/>
  <c r="N19" i="6" s="1"/>
  <c r="J18" i="6"/>
  <c r="H18" i="6"/>
  <c r="N18" i="6" s="1"/>
  <c r="J17" i="6"/>
  <c r="H17" i="6"/>
  <c r="N17" i="6" s="1"/>
  <c r="J16" i="6"/>
  <c r="H16" i="6"/>
  <c r="N16" i="6" s="1"/>
  <c r="J15" i="6"/>
  <c r="H15" i="6"/>
  <c r="N15" i="6" s="1"/>
  <c r="J14" i="6"/>
  <c r="H14" i="6"/>
  <c r="N14" i="6" s="1"/>
  <c r="J13" i="6"/>
  <c r="H13" i="6"/>
  <c r="N13" i="6" s="1"/>
  <c r="J12" i="6"/>
  <c r="H12" i="6"/>
  <c r="N12" i="6" s="1"/>
  <c r="J11" i="6"/>
  <c r="H11" i="6"/>
  <c r="N11" i="6" s="1"/>
  <c r="J10" i="6"/>
  <c r="H10" i="6"/>
  <c r="N10" i="6" s="1"/>
  <c r="J9" i="6"/>
  <c r="H9" i="6"/>
  <c r="N9" i="6" s="1"/>
  <c r="J8" i="6"/>
  <c r="H8" i="6"/>
  <c r="N8" i="6" s="1"/>
  <c r="J7" i="6"/>
  <c r="H7" i="6"/>
  <c r="N7" i="6" s="1"/>
  <c r="J6" i="6"/>
  <c r="H6" i="6"/>
  <c r="N6" i="6" s="1"/>
  <c r="J5" i="6"/>
  <c r="H5" i="6"/>
  <c r="N5" i="6" s="1"/>
  <c r="J4" i="6"/>
  <c r="H4" i="6"/>
  <c r="N4" i="6" s="1"/>
  <c r="J3" i="6"/>
  <c r="H3" i="6"/>
  <c r="N3" i="6" s="1"/>
  <c r="N2" i="6"/>
  <c r="J2" i="6"/>
  <c r="A2" i="6"/>
  <c r="A3" i="6" s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H149" i="6" s="1"/>
  <c r="H177" i="4"/>
  <c r="H176" i="4"/>
  <c r="H175" i="4"/>
  <c r="H178" i="4" s="1"/>
  <c r="H171" i="4"/>
  <c r="J171" i="4" s="1"/>
  <c r="J170" i="4"/>
  <c r="H170" i="4"/>
  <c r="J169" i="4"/>
  <c r="H169" i="4"/>
  <c r="J168" i="4"/>
  <c r="H168" i="4"/>
  <c r="H167" i="4"/>
  <c r="J167" i="4" s="1"/>
  <c r="J166" i="4"/>
  <c r="H166" i="4"/>
  <c r="J165" i="4"/>
  <c r="H165" i="4"/>
  <c r="J164" i="4"/>
  <c r="H164" i="4"/>
  <c r="H163" i="4"/>
  <c r="J163" i="4" s="1"/>
  <c r="J162" i="4"/>
  <c r="H162" i="4"/>
  <c r="J161" i="4"/>
  <c r="H161" i="4"/>
  <c r="J159" i="4"/>
  <c r="H159" i="4"/>
  <c r="J158" i="4"/>
  <c r="H158" i="4"/>
  <c r="H157" i="4"/>
  <c r="J157" i="4" s="1"/>
  <c r="J156" i="4"/>
  <c r="H156" i="4"/>
  <c r="J155" i="4"/>
  <c r="H155" i="4"/>
  <c r="J154" i="4"/>
  <c r="H154" i="4"/>
  <c r="H153" i="4"/>
  <c r="J153" i="4" s="1"/>
  <c r="J152" i="4"/>
  <c r="H152" i="4"/>
  <c r="J151" i="4"/>
  <c r="H151" i="4"/>
  <c r="H150" i="4"/>
  <c r="J150" i="4" s="1"/>
  <c r="H149" i="4"/>
  <c r="J149" i="4" s="1"/>
  <c r="J148" i="4"/>
  <c r="H148" i="4"/>
  <c r="J147" i="4"/>
  <c r="H147" i="4"/>
  <c r="J146" i="4"/>
  <c r="H146" i="4"/>
  <c r="H145" i="4"/>
  <c r="J145" i="4" s="1"/>
  <c r="J144" i="4"/>
  <c r="H144" i="4"/>
  <c r="J143" i="4"/>
  <c r="H143" i="4"/>
  <c r="H142" i="4"/>
  <c r="J142" i="4" s="1"/>
  <c r="H141" i="4"/>
  <c r="J141" i="4" s="1"/>
  <c r="J140" i="4"/>
  <c r="H140" i="4"/>
  <c r="J139" i="4"/>
  <c r="H139" i="4"/>
  <c r="H138" i="4"/>
  <c r="J138" i="4" s="1"/>
  <c r="H137" i="4"/>
  <c r="J137" i="4" s="1"/>
  <c r="J136" i="4"/>
  <c r="H136" i="4"/>
  <c r="J135" i="4"/>
  <c r="H134" i="4"/>
  <c r="J134" i="4" s="1"/>
  <c r="J133" i="4"/>
  <c r="H133" i="4"/>
  <c r="J132" i="4"/>
  <c r="H132" i="4"/>
  <c r="H131" i="4"/>
  <c r="J131" i="4" s="1"/>
  <c r="H130" i="4"/>
  <c r="J130" i="4" s="1"/>
  <c r="H129" i="4"/>
  <c r="J129" i="4" s="1"/>
  <c r="J128" i="4"/>
  <c r="H128" i="4"/>
  <c r="H127" i="4"/>
  <c r="J127" i="4" s="1"/>
  <c r="J126" i="4"/>
  <c r="H126" i="4"/>
  <c r="H125" i="4"/>
  <c r="J125" i="4" s="1"/>
  <c r="J124" i="4"/>
  <c r="H123" i="4"/>
  <c r="J123" i="4" s="1"/>
  <c r="H122" i="4"/>
  <c r="J122" i="4" s="1"/>
  <c r="J121" i="4"/>
  <c r="H121" i="4"/>
  <c r="J120" i="4"/>
  <c r="H119" i="4"/>
  <c r="J119" i="4" s="1"/>
  <c r="J118" i="4"/>
  <c r="H118" i="4"/>
  <c r="H117" i="4"/>
  <c r="J117" i="4" s="1"/>
  <c r="J116" i="4"/>
  <c r="H116" i="4"/>
  <c r="H115" i="4"/>
  <c r="J115" i="4" s="1"/>
  <c r="J114" i="4"/>
  <c r="H114" i="4"/>
  <c r="J113" i="4"/>
  <c r="H113" i="4"/>
  <c r="H112" i="4"/>
  <c r="J112" i="4" s="1"/>
  <c r="H111" i="4"/>
  <c r="J111" i="4" s="1"/>
  <c r="J110" i="4"/>
  <c r="H110" i="4"/>
  <c r="H109" i="4"/>
  <c r="J109" i="4" s="1"/>
  <c r="H108" i="4"/>
  <c r="J108" i="4" s="1"/>
  <c r="H107" i="4"/>
  <c r="J107" i="4" s="1"/>
  <c r="J106" i="4"/>
  <c r="H106" i="4"/>
  <c r="H105" i="4"/>
  <c r="J105" i="4" s="1"/>
  <c r="H104" i="4"/>
  <c r="J104" i="4" s="1"/>
  <c r="H103" i="4"/>
  <c r="J103" i="4" s="1"/>
  <c r="J102" i="4"/>
  <c r="H102" i="4"/>
  <c r="H101" i="4"/>
  <c r="J101" i="4" s="1"/>
  <c r="J100" i="4"/>
  <c r="J99" i="4"/>
  <c r="H99" i="4"/>
  <c r="J98" i="4"/>
  <c r="H98" i="4"/>
  <c r="H97" i="4"/>
  <c r="J97" i="4" s="1"/>
  <c r="H96" i="4"/>
  <c r="J96" i="4" s="1"/>
  <c r="J95" i="4"/>
  <c r="H95" i="4"/>
  <c r="H94" i="4"/>
  <c r="J94" i="4" s="1"/>
  <c r="J93" i="4"/>
  <c r="H93" i="4"/>
  <c r="H92" i="4"/>
  <c r="J92" i="4" s="1"/>
  <c r="J91" i="4"/>
  <c r="H91" i="4"/>
  <c r="J90" i="4"/>
  <c r="H90" i="4"/>
  <c r="H89" i="4"/>
  <c r="J89" i="4" s="1"/>
  <c r="H88" i="4"/>
  <c r="J88" i="4" s="1"/>
  <c r="J87" i="4"/>
  <c r="H87" i="4"/>
  <c r="H86" i="4"/>
  <c r="J86" i="4" s="1"/>
  <c r="J85" i="4"/>
  <c r="H85" i="4"/>
  <c r="H84" i="4"/>
  <c r="J84" i="4" s="1"/>
  <c r="J83" i="4"/>
  <c r="H83" i="4"/>
  <c r="J82" i="4"/>
  <c r="H82" i="4"/>
  <c r="H81" i="4"/>
  <c r="J81" i="4" s="1"/>
  <c r="H80" i="4"/>
  <c r="J80" i="4" s="1"/>
  <c r="J79" i="4"/>
  <c r="H79" i="4"/>
  <c r="H78" i="4"/>
  <c r="J78" i="4" s="1"/>
  <c r="J77" i="4"/>
  <c r="H77" i="4"/>
  <c r="H76" i="4"/>
  <c r="J76" i="4" s="1"/>
  <c r="J75" i="4"/>
  <c r="H75" i="4"/>
  <c r="J74" i="4"/>
  <c r="H74" i="4"/>
  <c r="H73" i="4"/>
  <c r="J73" i="4" s="1"/>
  <c r="H72" i="4"/>
  <c r="J72" i="4" s="1"/>
  <c r="J71" i="4"/>
  <c r="H71" i="4"/>
  <c r="H70" i="4"/>
  <c r="J70" i="4" s="1"/>
  <c r="J69" i="4"/>
  <c r="H69" i="4"/>
  <c r="H68" i="4"/>
  <c r="J68" i="4" s="1"/>
  <c r="J67" i="4"/>
  <c r="H67" i="4"/>
  <c r="J66" i="4"/>
  <c r="H66" i="4"/>
  <c r="H65" i="4"/>
  <c r="J65" i="4" s="1"/>
  <c r="H64" i="4"/>
  <c r="J64" i="4" s="1"/>
  <c r="J63" i="4"/>
  <c r="H63" i="4"/>
  <c r="H62" i="4"/>
  <c r="J62" i="4" s="1"/>
  <c r="H61" i="4"/>
  <c r="J61" i="4" s="1"/>
  <c r="H60" i="4"/>
  <c r="J60" i="4" s="1"/>
  <c r="J59" i="4"/>
  <c r="H59" i="4"/>
  <c r="H58" i="4"/>
  <c r="J58" i="4" s="1"/>
  <c r="H57" i="4"/>
  <c r="J57" i="4" s="1"/>
  <c r="H56" i="4"/>
  <c r="J56" i="4" s="1"/>
  <c r="J55" i="4"/>
  <c r="H55" i="4"/>
  <c r="H54" i="4"/>
  <c r="J54" i="4" s="1"/>
  <c r="H53" i="4"/>
  <c r="J53" i="4" s="1"/>
  <c r="H52" i="4"/>
  <c r="J52" i="4" s="1"/>
  <c r="J51" i="4"/>
  <c r="H51" i="4"/>
  <c r="J50" i="4"/>
  <c r="H49" i="4"/>
  <c r="J49" i="4" s="1"/>
  <c r="J48" i="4"/>
  <c r="J47" i="4"/>
  <c r="H47" i="4"/>
  <c r="H46" i="4"/>
  <c r="J46" i="4" s="1"/>
  <c r="J45" i="4"/>
  <c r="H45" i="4"/>
  <c r="J44" i="4"/>
  <c r="H44" i="4"/>
  <c r="J43" i="4"/>
  <c r="J42" i="4"/>
  <c r="H42" i="4"/>
  <c r="H41" i="4"/>
  <c r="J41" i="4" s="1"/>
  <c r="H40" i="4"/>
  <c r="J40" i="4" s="1"/>
  <c r="H39" i="4"/>
  <c r="J39" i="4" s="1"/>
  <c r="J38" i="4"/>
  <c r="H38" i="4"/>
  <c r="H37" i="4"/>
  <c r="J37" i="4" s="1"/>
  <c r="J36" i="4"/>
  <c r="H36" i="4"/>
  <c r="H35" i="4"/>
  <c r="J35" i="4" s="1"/>
  <c r="J34" i="4"/>
  <c r="H34" i="4"/>
  <c r="H33" i="4"/>
  <c r="J33" i="4" s="1"/>
  <c r="J32" i="4"/>
  <c r="H32" i="4"/>
  <c r="H31" i="4"/>
  <c r="J31" i="4" s="1"/>
  <c r="J30" i="4"/>
  <c r="H30" i="4"/>
  <c r="H29" i="4"/>
  <c r="J29" i="4" s="1"/>
  <c r="J28" i="4"/>
  <c r="H28" i="4"/>
  <c r="H27" i="4"/>
  <c r="J27" i="4" s="1"/>
  <c r="J26" i="4"/>
  <c r="H26" i="4"/>
  <c r="H25" i="4"/>
  <c r="J25" i="4" s="1"/>
  <c r="J24" i="4"/>
  <c r="H24" i="4"/>
  <c r="H23" i="4"/>
  <c r="J23" i="4" s="1"/>
  <c r="J22" i="4"/>
  <c r="H22" i="4"/>
  <c r="H21" i="4"/>
  <c r="J21" i="4" s="1"/>
  <c r="J20" i="4"/>
  <c r="H20" i="4"/>
  <c r="H19" i="4"/>
  <c r="J19" i="4" s="1"/>
  <c r="J18" i="4"/>
  <c r="H18" i="4"/>
  <c r="H17" i="4"/>
  <c r="J17" i="4" s="1"/>
  <c r="J16" i="4"/>
  <c r="H16" i="4"/>
  <c r="H15" i="4"/>
  <c r="J15" i="4" s="1"/>
  <c r="J14" i="4"/>
  <c r="H14" i="4"/>
  <c r="H13" i="4"/>
  <c r="J13" i="4" s="1"/>
  <c r="J12" i="4"/>
  <c r="H12" i="4"/>
  <c r="H11" i="4"/>
  <c r="J11" i="4" s="1"/>
  <c r="J10" i="4"/>
  <c r="H10" i="4"/>
  <c r="H9" i="4"/>
  <c r="J9" i="4" s="1"/>
  <c r="J8" i="4"/>
  <c r="H8" i="4"/>
  <c r="H7" i="4"/>
  <c r="J7" i="4" s="1"/>
  <c r="J6" i="4"/>
  <c r="H6" i="4"/>
  <c r="H5" i="4"/>
  <c r="J5" i="4" s="1"/>
  <c r="J4" i="4"/>
  <c r="H4" i="4"/>
  <c r="H3" i="4"/>
  <c r="J3" i="4" s="1"/>
  <c r="J2" i="4"/>
  <c r="H2" i="4"/>
  <c r="A2" i="4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H174" i="4" s="1"/>
  <c r="H165" i="1"/>
  <c r="T164" i="1"/>
  <c r="K164" i="1"/>
  <c r="H164" i="1"/>
  <c r="T163" i="1"/>
  <c r="H163" i="1"/>
  <c r="K163" i="1" s="1"/>
  <c r="T162" i="1"/>
  <c r="K162" i="1"/>
  <c r="H162" i="1"/>
  <c r="T161" i="1"/>
  <c r="H161" i="1"/>
  <c r="K161" i="1" s="1"/>
  <c r="T160" i="1"/>
  <c r="K160" i="1"/>
  <c r="H160" i="1"/>
  <c r="T159" i="1"/>
  <c r="H159" i="1"/>
  <c r="K159" i="1" s="1"/>
  <c r="T158" i="1"/>
  <c r="K158" i="1"/>
  <c r="H158" i="1"/>
  <c r="T157" i="1"/>
  <c r="H157" i="1"/>
  <c r="K157" i="1" s="1"/>
  <c r="T156" i="1"/>
  <c r="K156" i="1"/>
  <c r="H156" i="1"/>
  <c r="T155" i="1"/>
  <c r="H155" i="1"/>
  <c r="T154" i="1"/>
  <c r="H154" i="1"/>
  <c r="K154" i="1" s="1"/>
  <c r="T153" i="1"/>
  <c r="K153" i="1"/>
  <c r="H153" i="1"/>
  <c r="T152" i="1"/>
  <c r="H152" i="1"/>
  <c r="K152" i="1" s="1"/>
  <c r="T151" i="1"/>
  <c r="K151" i="1"/>
  <c r="H151" i="1"/>
  <c r="T150" i="1"/>
  <c r="H150" i="1"/>
  <c r="K150" i="1" s="1"/>
  <c r="T149" i="1"/>
  <c r="K149" i="1"/>
  <c r="H149" i="1"/>
  <c r="T148" i="1"/>
  <c r="H148" i="1"/>
  <c r="K148" i="1" s="1"/>
  <c r="T147" i="1"/>
  <c r="K147" i="1"/>
  <c r="H147" i="1"/>
  <c r="T146" i="1"/>
  <c r="H146" i="1"/>
  <c r="K146" i="1" s="1"/>
  <c r="T145" i="1"/>
  <c r="K145" i="1"/>
  <c r="H145" i="1"/>
  <c r="T144" i="1"/>
  <c r="H144" i="1"/>
  <c r="K144" i="1" s="1"/>
  <c r="T143" i="1"/>
  <c r="K143" i="1"/>
  <c r="H143" i="1"/>
  <c r="T142" i="1"/>
  <c r="H142" i="1"/>
  <c r="K142" i="1" s="1"/>
  <c r="T141" i="1"/>
  <c r="K141" i="1"/>
  <c r="H141" i="1"/>
  <c r="T140" i="1"/>
  <c r="H140" i="1"/>
  <c r="K140" i="1" s="1"/>
  <c r="T139" i="1"/>
  <c r="K139" i="1"/>
  <c r="H139" i="1"/>
  <c r="T138" i="1"/>
  <c r="H138" i="1"/>
  <c r="K138" i="1" s="1"/>
  <c r="T137" i="1"/>
  <c r="K137" i="1"/>
  <c r="H137" i="1"/>
  <c r="T136" i="1"/>
  <c r="H136" i="1"/>
  <c r="K136" i="1" s="1"/>
  <c r="T135" i="1"/>
  <c r="K135" i="1"/>
  <c r="H135" i="1"/>
  <c r="T134" i="1"/>
  <c r="H134" i="1"/>
  <c r="K134" i="1" s="1"/>
  <c r="T133" i="1"/>
  <c r="K133" i="1"/>
  <c r="H133" i="1"/>
  <c r="T132" i="1"/>
  <c r="H132" i="1"/>
  <c r="K132" i="1" s="1"/>
  <c r="T131" i="1"/>
  <c r="K131" i="1"/>
  <c r="H131" i="1"/>
  <c r="T130" i="1"/>
  <c r="H130" i="1"/>
  <c r="K130" i="1" s="1"/>
  <c r="T129" i="1"/>
  <c r="K129" i="1"/>
  <c r="H129" i="1"/>
  <c r="T128" i="1"/>
  <c r="H128" i="1"/>
  <c r="K128" i="1" s="1"/>
  <c r="T127" i="1"/>
  <c r="K127" i="1"/>
  <c r="H127" i="1"/>
  <c r="T126" i="1"/>
  <c r="H126" i="1"/>
  <c r="K126" i="1" s="1"/>
  <c r="T125" i="1"/>
  <c r="K125" i="1"/>
  <c r="H125" i="1"/>
  <c r="T124" i="1"/>
  <c r="H124" i="1"/>
  <c r="K124" i="1" s="1"/>
  <c r="T123" i="1"/>
  <c r="K123" i="1"/>
  <c r="H123" i="1"/>
  <c r="T122" i="1"/>
  <c r="H122" i="1"/>
  <c r="K122" i="1" s="1"/>
  <c r="T121" i="1"/>
  <c r="K121" i="1"/>
  <c r="H121" i="1"/>
  <c r="T120" i="1"/>
  <c r="H120" i="1"/>
  <c r="K120" i="1" s="1"/>
  <c r="T119" i="1"/>
  <c r="K119" i="1"/>
  <c r="H119" i="1"/>
  <c r="T118" i="1"/>
  <c r="H118" i="1"/>
  <c r="K118" i="1" s="1"/>
  <c r="T117" i="1"/>
  <c r="K117" i="1"/>
  <c r="H117" i="1"/>
  <c r="T116" i="1"/>
  <c r="H116" i="1"/>
  <c r="K116" i="1" s="1"/>
  <c r="T115" i="1"/>
  <c r="K115" i="1"/>
  <c r="H115" i="1"/>
  <c r="T114" i="1"/>
  <c r="H114" i="1"/>
  <c r="K114" i="1" s="1"/>
  <c r="T113" i="1"/>
  <c r="K113" i="1"/>
  <c r="H113" i="1"/>
  <c r="T112" i="1"/>
  <c r="H112" i="1"/>
  <c r="K112" i="1" s="1"/>
  <c r="T111" i="1"/>
  <c r="K111" i="1"/>
  <c r="H111" i="1"/>
  <c r="T110" i="1"/>
  <c r="H110" i="1"/>
  <c r="K110" i="1" s="1"/>
  <c r="T109" i="1"/>
  <c r="K109" i="1"/>
  <c r="H109" i="1"/>
  <c r="T108" i="1"/>
  <c r="H108" i="1"/>
  <c r="K108" i="1" s="1"/>
  <c r="T107" i="1"/>
  <c r="K107" i="1"/>
  <c r="H107" i="1"/>
  <c r="T106" i="1"/>
  <c r="H106" i="1"/>
  <c r="K106" i="1" s="1"/>
  <c r="T105" i="1"/>
  <c r="K105" i="1"/>
  <c r="H105" i="1"/>
  <c r="T104" i="1"/>
  <c r="H104" i="1"/>
  <c r="K104" i="1" s="1"/>
  <c r="T103" i="1"/>
  <c r="K103" i="1"/>
  <c r="H103" i="1"/>
  <c r="T102" i="1"/>
  <c r="H102" i="1"/>
  <c r="K102" i="1" s="1"/>
  <c r="T101" i="1"/>
  <c r="K101" i="1"/>
  <c r="H101" i="1"/>
  <c r="T100" i="1"/>
  <c r="H100" i="1"/>
  <c r="K100" i="1" s="1"/>
  <c r="T99" i="1"/>
  <c r="K99" i="1"/>
  <c r="H99" i="1"/>
  <c r="T98" i="1"/>
  <c r="H98" i="1"/>
  <c r="K98" i="1" s="1"/>
  <c r="T97" i="1"/>
  <c r="K97" i="1"/>
  <c r="H97" i="1"/>
  <c r="T96" i="1"/>
  <c r="H96" i="1"/>
  <c r="K96" i="1" s="1"/>
  <c r="T95" i="1"/>
  <c r="K95" i="1"/>
  <c r="H95" i="1"/>
  <c r="T94" i="1"/>
  <c r="H94" i="1"/>
  <c r="K94" i="1" s="1"/>
  <c r="T93" i="1"/>
  <c r="K93" i="1"/>
  <c r="H93" i="1"/>
  <c r="T92" i="1"/>
  <c r="H92" i="1"/>
  <c r="K92" i="1" s="1"/>
  <c r="T91" i="1"/>
  <c r="K91" i="1"/>
  <c r="H91" i="1"/>
  <c r="T90" i="1"/>
  <c r="H90" i="1"/>
  <c r="K90" i="1" s="1"/>
  <c r="T89" i="1"/>
  <c r="K89" i="1"/>
  <c r="H89" i="1"/>
  <c r="T88" i="1"/>
  <c r="H88" i="1"/>
  <c r="K88" i="1" s="1"/>
  <c r="T87" i="1"/>
  <c r="K87" i="1"/>
  <c r="H87" i="1"/>
  <c r="T86" i="1"/>
  <c r="H86" i="1"/>
  <c r="K86" i="1" s="1"/>
  <c r="T85" i="1"/>
  <c r="K85" i="1"/>
  <c r="H85" i="1"/>
  <c r="T84" i="1"/>
  <c r="H84" i="1"/>
  <c r="K84" i="1" s="1"/>
  <c r="T83" i="1"/>
  <c r="K83" i="1"/>
  <c r="H83" i="1"/>
  <c r="T82" i="1"/>
  <c r="H82" i="1"/>
  <c r="K82" i="1" s="1"/>
  <c r="T81" i="1"/>
  <c r="K81" i="1"/>
  <c r="H81" i="1"/>
  <c r="T80" i="1"/>
  <c r="H80" i="1"/>
  <c r="K80" i="1" s="1"/>
  <c r="T79" i="1"/>
  <c r="K79" i="1"/>
  <c r="H79" i="1"/>
  <c r="T78" i="1"/>
  <c r="H78" i="1"/>
  <c r="K78" i="1" s="1"/>
  <c r="T77" i="1"/>
  <c r="K77" i="1"/>
  <c r="H77" i="1"/>
  <c r="T76" i="1"/>
  <c r="H76" i="1"/>
  <c r="K76" i="1" s="1"/>
  <c r="T75" i="1"/>
  <c r="K75" i="1"/>
  <c r="H75" i="1"/>
  <c r="T74" i="1"/>
  <c r="H74" i="1"/>
  <c r="K74" i="1" s="1"/>
  <c r="T73" i="1"/>
  <c r="K73" i="1"/>
  <c r="H73" i="1"/>
  <c r="T72" i="1"/>
  <c r="H72" i="1"/>
  <c r="K72" i="1" s="1"/>
  <c r="T71" i="1"/>
  <c r="K71" i="1"/>
  <c r="H71" i="1"/>
  <c r="T70" i="1"/>
  <c r="H70" i="1"/>
  <c r="K70" i="1" s="1"/>
  <c r="T69" i="1"/>
  <c r="K69" i="1"/>
  <c r="H69" i="1"/>
  <c r="T68" i="1"/>
  <c r="H68" i="1"/>
  <c r="K68" i="1" s="1"/>
  <c r="T67" i="1"/>
  <c r="K67" i="1"/>
  <c r="H67" i="1"/>
  <c r="T66" i="1"/>
  <c r="H66" i="1"/>
  <c r="K66" i="1" s="1"/>
  <c r="T65" i="1"/>
  <c r="K65" i="1"/>
  <c r="H65" i="1"/>
  <c r="T64" i="1"/>
  <c r="H64" i="1"/>
  <c r="K64" i="1" s="1"/>
  <c r="T63" i="1"/>
  <c r="K63" i="1"/>
  <c r="H63" i="1"/>
  <c r="T62" i="1"/>
  <c r="H62" i="1"/>
  <c r="K62" i="1" s="1"/>
  <c r="T61" i="1"/>
  <c r="K61" i="1"/>
  <c r="H61" i="1"/>
  <c r="T60" i="1"/>
  <c r="H60" i="1"/>
  <c r="K60" i="1" s="1"/>
  <c r="T59" i="1"/>
  <c r="K59" i="1"/>
  <c r="H59" i="1"/>
  <c r="T58" i="1"/>
  <c r="H58" i="1"/>
  <c r="K58" i="1" s="1"/>
  <c r="T57" i="1"/>
  <c r="K57" i="1"/>
  <c r="H57" i="1"/>
  <c r="T56" i="1"/>
  <c r="H56" i="1"/>
  <c r="K56" i="1" s="1"/>
  <c r="T55" i="1"/>
  <c r="K55" i="1"/>
  <c r="H55" i="1"/>
  <c r="T54" i="1"/>
  <c r="H54" i="1"/>
  <c r="K54" i="1" s="1"/>
  <c r="T53" i="1"/>
  <c r="K53" i="1"/>
  <c r="H53" i="1"/>
  <c r="T52" i="1"/>
  <c r="H52" i="1"/>
  <c r="K52" i="1" s="1"/>
  <c r="T51" i="1"/>
  <c r="K51" i="1"/>
  <c r="H51" i="1"/>
  <c r="T50" i="1"/>
  <c r="H50" i="1"/>
  <c r="K50" i="1" s="1"/>
  <c r="T49" i="1"/>
  <c r="K49" i="1"/>
  <c r="H49" i="1"/>
  <c r="T48" i="1"/>
  <c r="H48" i="1"/>
  <c r="K48" i="1" s="1"/>
  <c r="T47" i="1"/>
  <c r="K47" i="1"/>
  <c r="H47" i="1"/>
  <c r="T46" i="1"/>
  <c r="H46" i="1"/>
  <c r="K46" i="1" s="1"/>
  <c r="T45" i="1"/>
  <c r="K45" i="1"/>
  <c r="H45" i="1"/>
  <c r="T44" i="1"/>
  <c r="H44" i="1"/>
  <c r="K44" i="1" s="1"/>
  <c r="T43" i="1"/>
  <c r="K43" i="1"/>
  <c r="H43" i="1"/>
  <c r="T42" i="1"/>
  <c r="H42" i="1"/>
  <c r="K42" i="1" s="1"/>
  <c r="T41" i="1"/>
  <c r="K41" i="1"/>
  <c r="H41" i="1"/>
  <c r="T40" i="1"/>
  <c r="H40" i="1"/>
  <c r="K40" i="1" s="1"/>
  <c r="T39" i="1"/>
  <c r="K39" i="1"/>
  <c r="H39" i="1"/>
  <c r="T38" i="1"/>
  <c r="H38" i="1"/>
  <c r="K38" i="1" s="1"/>
  <c r="T37" i="1"/>
  <c r="K37" i="1"/>
  <c r="H37" i="1"/>
  <c r="T36" i="1"/>
  <c r="H36" i="1"/>
  <c r="K36" i="1" s="1"/>
  <c r="T35" i="1"/>
  <c r="K35" i="1"/>
  <c r="H35" i="1"/>
  <c r="T34" i="1"/>
  <c r="H34" i="1"/>
  <c r="K34" i="1" s="1"/>
  <c r="T33" i="1"/>
  <c r="K33" i="1"/>
  <c r="H33" i="1"/>
  <c r="T32" i="1"/>
  <c r="H32" i="1"/>
  <c r="K32" i="1" s="1"/>
  <c r="T31" i="1"/>
  <c r="K31" i="1"/>
  <c r="H31" i="1"/>
  <c r="T30" i="1"/>
  <c r="H30" i="1"/>
  <c r="K30" i="1" s="1"/>
  <c r="T29" i="1"/>
  <c r="K29" i="1"/>
  <c r="H29" i="1"/>
  <c r="T28" i="1"/>
  <c r="H28" i="1"/>
  <c r="K28" i="1" s="1"/>
  <c r="T27" i="1"/>
  <c r="K27" i="1"/>
  <c r="H27" i="1"/>
  <c r="T26" i="1"/>
  <c r="H26" i="1"/>
  <c r="K26" i="1" s="1"/>
  <c r="T25" i="1"/>
  <c r="K25" i="1"/>
  <c r="H25" i="1"/>
  <c r="T24" i="1"/>
  <c r="H24" i="1"/>
  <c r="K24" i="1" s="1"/>
  <c r="T23" i="1"/>
  <c r="K23" i="1"/>
  <c r="H23" i="1"/>
  <c r="T22" i="1"/>
  <c r="H22" i="1"/>
  <c r="K22" i="1" s="1"/>
  <c r="T21" i="1"/>
  <c r="K21" i="1"/>
  <c r="H21" i="1"/>
  <c r="T20" i="1"/>
  <c r="H20" i="1"/>
  <c r="K20" i="1" s="1"/>
  <c r="T19" i="1"/>
  <c r="K19" i="1"/>
  <c r="H19" i="1"/>
  <c r="T18" i="1"/>
  <c r="H18" i="1"/>
  <c r="K18" i="1" s="1"/>
  <c r="T17" i="1"/>
  <c r="H17" i="1"/>
  <c r="K17" i="1" s="1"/>
  <c r="T16" i="1"/>
  <c r="H16" i="1"/>
  <c r="K16" i="1" s="1"/>
  <c r="T15" i="1"/>
  <c r="H15" i="1"/>
  <c r="K15" i="1" s="1"/>
  <c r="T14" i="1"/>
  <c r="H14" i="1"/>
  <c r="K14" i="1" s="1"/>
  <c r="T13" i="1"/>
  <c r="K13" i="1"/>
  <c r="H13" i="1"/>
  <c r="T12" i="1"/>
  <c r="H12" i="1"/>
  <c r="K12" i="1" s="1"/>
  <c r="T11" i="1"/>
  <c r="H11" i="1"/>
  <c r="K11" i="1" s="1"/>
  <c r="T10" i="1"/>
  <c r="H10" i="1"/>
  <c r="K10" i="1" s="1"/>
  <c r="T9" i="1"/>
  <c r="K9" i="1"/>
  <c r="H9" i="1"/>
  <c r="T8" i="1"/>
  <c r="H8" i="1"/>
  <c r="K8" i="1" s="1"/>
  <c r="T7" i="1"/>
  <c r="H7" i="1"/>
  <c r="K7" i="1" s="1"/>
  <c r="T6" i="1"/>
  <c r="J6" i="1"/>
  <c r="H6" i="1"/>
  <c r="K6" i="1" s="1"/>
  <c r="T5" i="1"/>
  <c r="H5" i="1"/>
  <c r="K5" i="1" s="1"/>
  <c r="T4" i="1"/>
  <c r="K4" i="1"/>
  <c r="H4" i="1"/>
  <c r="T3" i="1"/>
  <c r="H3" i="1"/>
  <c r="K3" i="1" s="1"/>
  <c r="T2" i="1"/>
  <c r="T165" i="1" s="1"/>
  <c r="T166" i="1" s="1"/>
  <c r="H2" i="1"/>
  <c r="K2" i="1" s="1"/>
  <c r="A165" i="1"/>
  <c r="M13" i="1"/>
  <c r="M16" i="1"/>
  <c r="M15" i="1"/>
  <c r="M14" i="1"/>
  <c r="M17" i="1" l="1"/>
  <c r="N13" i="1"/>
  <c r="J23" i="6"/>
  <c r="J27" i="6"/>
  <c r="J78" i="6"/>
  <c r="J80" i="6"/>
  <c r="N107" i="6"/>
  <c r="J107" i="6"/>
  <c r="J118" i="6"/>
  <c r="N118" i="6"/>
  <c r="J35" i="6"/>
  <c r="N35" i="6"/>
  <c r="J37" i="6"/>
  <c r="N37" i="6"/>
  <c r="J39" i="6"/>
  <c r="N39" i="6"/>
  <c r="J41" i="6"/>
  <c r="N41" i="6"/>
  <c r="J43" i="6"/>
  <c r="N43" i="6"/>
  <c r="J45" i="6"/>
  <c r="N45" i="6"/>
  <c r="J47" i="6"/>
  <c r="N47" i="6"/>
  <c r="J49" i="6"/>
  <c r="N49" i="6"/>
  <c r="J51" i="6"/>
  <c r="N51" i="6"/>
  <c r="J53" i="6"/>
  <c r="N53" i="6"/>
  <c r="J55" i="6"/>
  <c r="N55" i="6"/>
  <c r="J57" i="6"/>
  <c r="N57" i="6"/>
  <c r="J59" i="6"/>
  <c r="N59" i="6"/>
  <c r="J61" i="6"/>
  <c r="N61" i="6"/>
  <c r="J63" i="6"/>
  <c r="N63" i="6"/>
  <c r="J65" i="6"/>
  <c r="N65" i="6"/>
  <c r="J67" i="6"/>
  <c r="N67" i="6"/>
  <c r="J69" i="6"/>
  <c r="N69" i="6"/>
  <c r="J71" i="6"/>
  <c r="N71" i="6"/>
  <c r="J73" i="6"/>
  <c r="N73" i="6"/>
  <c r="J75" i="6"/>
  <c r="N75" i="6"/>
  <c r="J114" i="6"/>
  <c r="N114" i="6"/>
  <c r="J136" i="6"/>
  <c r="N136" i="6"/>
  <c r="J140" i="6"/>
  <c r="N140" i="6"/>
  <c r="J144" i="6"/>
  <c r="N144" i="6"/>
  <c r="J21" i="6"/>
  <c r="J25" i="6"/>
  <c r="N103" i="6"/>
  <c r="J103" i="6"/>
  <c r="J34" i="6"/>
  <c r="N34" i="6"/>
  <c r="J36" i="6"/>
  <c r="N36" i="6"/>
  <c r="J38" i="6"/>
  <c r="N38" i="6"/>
  <c r="J40" i="6"/>
  <c r="N40" i="6"/>
  <c r="J42" i="6"/>
  <c r="N42" i="6"/>
  <c r="J44" i="6"/>
  <c r="N44" i="6"/>
  <c r="J46" i="6"/>
  <c r="N46" i="6"/>
  <c r="J48" i="6"/>
  <c r="N48" i="6"/>
  <c r="J50" i="6"/>
  <c r="N50" i="6"/>
  <c r="J52" i="6"/>
  <c r="N52" i="6"/>
  <c r="J54" i="6"/>
  <c r="N54" i="6"/>
  <c r="J56" i="6"/>
  <c r="N56" i="6"/>
  <c r="J58" i="6"/>
  <c r="N58" i="6"/>
  <c r="J60" i="6"/>
  <c r="N60" i="6"/>
  <c r="J62" i="6"/>
  <c r="N62" i="6"/>
  <c r="J64" i="6"/>
  <c r="N64" i="6"/>
  <c r="J66" i="6"/>
  <c r="N66" i="6"/>
  <c r="J68" i="6"/>
  <c r="N68" i="6"/>
  <c r="J70" i="6"/>
  <c r="N70" i="6"/>
  <c r="J72" i="6"/>
  <c r="N72" i="6"/>
  <c r="J74" i="6"/>
  <c r="N74" i="6"/>
  <c r="J76" i="6"/>
  <c r="N76" i="6"/>
  <c r="J122" i="6"/>
  <c r="N122" i="6"/>
  <c r="J138" i="6"/>
  <c r="N138" i="6"/>
  <c r="J142" i="6"/>
  <c r="N142" i="6"/>
  <c r="J146" i="6"/>
  <c r="N146" i="6"/>
  <c r="J102" i="6"/>
  <c r="J106" i="6"/>
  <c r="J113" i="6"/>
  <c r="J117" i="6"/>
  <c r="J121" i="6"/>
  <c r="J105" i="6"/>
  <c r="J109" i="6"/>
  <c r="N137" i="6"/>
  <c r="N139" i="6"/>
  <c r="N141" i="6"/>
  <c r="N143" i="6"/>
  <c r="N145" i="6"/>
  <c r="A3" i="13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</calcChain>
</file>

<file path=xl/sharedStrings.xml><?xml version="1.0" encoding="utf-8"?>
<sst xmlns="http://schemas.openxmlformats.org/spreadsheetml/2006/main" count="3005" uniqueCount="1114">
  <si>
    <t>Numarası</t>
  </si>
  <si>
    <t>Adı Soyadı</t>
  </si>
  <si>
    <t>Staj Yeri</t>
  </si>
  <si>
    <t>Süre</t>
  </si>
  <si>
    <t>Staj Başlangıç</t>
  </si>
  <si>
    <t>Büşra Aydın 21 temmuz 20 günden 15 güne düşürmüş lab stajını düzeltildi, sgk ile görüşmüş</t>
  </si>
  <si>
    <t>Ayşenur Tilki 5/8/16'dan 6/8/16'ya çekildi. Tek derse girdiği için uzatılmış.</t>
  </si>
  <si>
    <t>seda yahşi tofastaki stajı iptal etti. Yenisini ekledi</t>
  </si>
  <si>
    <t>Staj Bitiş</t>
  </si>
  <si>
    <t>Hesaplanan Süre</t>
  </si>
  <si>
    <t>Eksik Staj Günü</t>
  </si>
  <si>
    <t>Işık Sinan Uygun</t>
  </si>
  <si>
    <t>Vatek Çevre</t>
  </si>
  <si>
    <t>Öğretim Üyesi</t>
  </si>
  <si>
    <t>Öğrenci Adı ve Soyadı</t>
  </si>
  <si>
    <t>Staj Sözlü Sınav Tarihi</t>
  </si>
  <si>
    <t>Staj Sözlü Sınav Saati</t>
  </si>
  <si>
    <t xml:space="preserve"> Sicil Formu gonderilecek dedi</t>
  </si>
  <si>
    <t>Doç. Dr. Ayşe ELMACI</t>
  </si>
  <si>
    <t>Tatiller</t>
  </si>
  <si>
    <t>Tarihler</t>
  </si>
  <si>
    <t>NOT</t>
  </si>
  <si>
    <t xml:space="preserve">Fatma Aydın
Onur Naser
Merve Turhan
Özge Atasoy
Zeynep Damla Kabax2
Şaban Pekacar </t>
  </si>
  <si>
    <t>Umutcan Kul</t>
  </si>
  <si>
    <t>Edremit Belediye</t>
  </si>
  <si>
    <t>Başarılı</t>
  </si>
  <si>
    <t>Sicil anket ön imza eksik</t>
  </si>
  <si>
    <t>Tatil Günleri</t>
  </si>
  <si>
    <t>UMUTCAN KUL</t>
  </si>
  <si>
    <t>Alta Lab.</t>
  </si>
  <si>
    <t>Zafer Bayramı</t>
  </si>
  <si>
    <t>Pazartesi</t>
  </si>
  <si>
    <t>Eray Orak</t>
  </si>
  <si>
    <t>UluÇev</t>
  </si>
  <si>
    <t>Cumartesi dahil</t>
  </si>
  <si>
    <t>bayram</t>
  </si>
  <si>
    <t>RIZA AKAY</t>
  </si>
  <si>
    <t>Bi-Ka- Bertaraf</t>
  </si>
  <si>
    <t>Kurban Bayramı 1.</t>
  </si>
  <si>
    <t>Salı</t>
  </si>
  <si>
    <t>Tolgahan Kağan</t>
  </si>
  <si>
    <t>T</t>
  </si>
  <si>
    <t>Doç. Dr. Ahmet UYGUR</t>
  </si>
  <si>
    <t>Emine Okur
Elif Yaşar
Beyza Akçay
Nilay Çakmak
Nigar Abdullahoğlu
Emre Beyhan
Duriye Değirmen</t>
  </si>
  <si>
    <t>RUTKAY KAPTAN</t>
  </si>
  <si>
    <t>İZSU</t>
  </si>
  <si>
    <t>temmuz</t>
  </si>
  <si>
    <t>Vidan Şenteke</t>
  </si>
  <si>
    <t xml:space="preserve">Borusan </t>
  </si>
  <si>
    <t>Kuzu Grup</t>
  </si>
  <si>
    <t>resmi tatil</t>
  </si>
  <si>
    <t>AYCAN ERDEM</t>
  </si>
  <si>
    <t>Ekoçed</t>
  </si>
  <si>
    <t>GÖKÇENUR KUTSAL</t>
  </si>
  <si>
    <t>ÇedFem</t>
  </si>
  <si>
    <t>Cuma getirecek</t>
  </si>
  <si>
    <t>Yrd. Doç. Dr. Melike Yalılı Kılıç</t>
  </si>
  <si>
    <t>agustos</t>
  </si>
  <si>
    <t>ASENA İKİZMEN</t>
  </si>
  <si>
    <t>Orhangazi Beld</t>
  </si>
  <si>
    <t>but 1</t>
  </si>
  <si>
    <t>Servet Diren</t>
  </si>
  <si>
    <t xml:space="preserve">Elinsan </t>
  </si>
  <si>
    <t>but 2</t>
  </si>
  <si>
    <t>HACER ALPTÜRKER</t>
  </si>
  <si>
    <t>Silifke Beld.</t>
  </si>
  <si>
    <t>but 3</t>
  </si>
  <si>
    <t>Ceren Göbel x2
Özge Çağla Alagöz x2
Orçun Büyük x3
Hacer Alptürker</t>
  </si>
  <si>
    <t>ÖZGE ÇAĞLA ALAGÖZ</t>
  </si>
  <si>
    <t>Torrecıd</t>
  </si>
  <si>
    <t>but 4</t>
  </si>
  <si>
    <t>CFS İnorganikj kimyasalalr</t>
  </si>
  <si>
    <t>Kurban Bayramı 2.</t>
  </si>
  <si>
    <t>Çarşamba</t>
  </si>
  <si>
    <t>but 5</t>
  </si>
  <si>
    <t>İbrahim Kahraman</t>
  </si>
  <si>
    <t>İrem Erkek</t>
  </si>
  <si>
    <t>Alka İnşaat</t>
  </si>
  <si>
    <t>arefe</t>
  </si>
  <si>
    <t>cansun İgci</t>
  </si>
  <si>
    <t>Buski</t>
  </si>
  <si>
    <t>YSF Arıtma</t>
  </si>
  <si>
    <t>kurban</t>
  </si>
  <si>
    <t>aktaş</t>
  </si>
  <si>
    <t>ELÇİN EROĞLU</t>
  </si>
  <si>
    <t>Bur-ÇED</t>
  </si>
  <si>
    <t>TUĞRUL SÖNMEZ</t>
  </si>
  <si>
    <t>Çevre Yapı</t>
  </si>
  <si>
    <t>OZAN KARA</t>
  </si>
  <si>
    <t>Buskş</t>
  </si>
  <si>
    <t>RÜMEYSA BAŞARAN</t>
  </si>
  <si>
    <t>Mwh müh. Ve müş. Ltd.</t>
  </si>
  <si>
    <t>AYŞENUR KILIÇASLAN</t>
  </si>
  <si>
    <t>Prof. Dr. Ufuk Alkan</t>
  </si>
  <si>
    <t>İLAY KORUCU</t>
  </si>
  <si>
    <t>Kaleseramik Çanakkale Kalabodur</t>
  </si>
  <si>
    <t>Cumartesi dahil - traihleri değişti</t>
  </si>
  <si>
    <t>MEHMET ENES YILMAZ</t>
  </si>
  <si>
    <t>Yeşil Çevre</t>
  </si>
  <si>
    <t>MERVE KURTARAN</t>
  </si>
  <si>
    <t>Kurban Bayramı 3.</t>
  </si>
  <si>
    <t>Perşembe</t>
  </si>
  <si>
    <t>Berne Kalgan
Gülşah Dağdevirir
Kübra Ünal
Berna Uslular
Derya Bildik x2
Fatma Ceyda Uslu</t>
  </si>
  <si>
    <t>Tülay Unutmaz</t>
  </si>
  <si>
    <t>ŞEBNEM BERCESTE SUNAY</t>
  </si>
  <si>
    <t>Çayırova Belediye Başkanlığı</t>
  </si>
  <si>
    <t>İzsu</t>
  </si>
  <si>
    <t>Kurban Bayramı 4.</t>
  </si>
  <si>
    <t>Daha sonra açıklanacak</t>
  </si>
  <si>
    <t>Cuma</t>
  </si>
  <si>
    <t>Berk Tolga Şahin</t>
  </si>
  <si>
    <t>BP Petrolleri A.Ş.</t>
  </si>
  <si>
    <t>Okul açılışı</t>
  </si>
  <si>
    <t>Cumartesi</t>
  </si>
  <si>
    <t>Berre Güngör</t>
  </si>
  <si>
    <t>ILGIN ÜZE</t>
  </si>
  <si>
    <t>Çevre Kontrol Şb Müd.</t>
  </si>
  <si>
    <t>Uludağ Maden Suları</t>
  </si>
  <si>
    <t>NUREFŞAN AYDIN</t>
  </si>
  <si>
    <t>DSİ</t>
  </si>
  <si>
    <t>Doç. Dr. Olcay Şağban</t>
  </si>
  <si>
    <t>Berkan Güney
Nimet Ünay x2
Elçin Eroğlu
Pelin Çarıkçı
Muhammet Batuhan Kesgin x3</t>
  </si>
  <si>
    <t>ALİYENUR KARAGÜL</t>
  </si>
  <si>
    <t>ELİF MELİKE TATARHAN</t>
  </si>
  <si>
    <t>OED Mühendislik</t>
  </si>
  <si>
    <t>ACH İnorganik Kim. San.</t>
  </si>
  <si>
    <t>BERNA YİĞİT</t>
  </si>
  <si>
    <t>Osmangazi Beld.</t>
  </si>
  <si>
    <t>Harun Tomruk</t>
  </si>
  <si>
    <t>Manisa Su ve Kanalizasyon İdr.</t>
  </si>
  <si>
    <t>anket eksık</t>
  </si>
  <si>
    <t>Ceren Certel</t>
  </si>
  <si>
    <t>HASANCAN SERT</t>
  </si>
  <si>
    <t>Türk Pyrsmian Kablo</t>
  </si>
  <si>
    <t>Ayşenur Tilki</t>
  </si>
  <si>
    <t>ELİNSAN</t>
  </si>
  <si>
    <t>BAHAR DÜRÜMOĞLU</t>
  </si>
  <si>
    <t>Teslim Eden</t>
  </si>
  <si>
    <t>Prof. Dr. Vedat PINARLI</t>
  </si>
  <si>
    <t>Şuhedanur Kuş
Hasancan Sert
Sena Yıldırım
İlknur Aplan
Rahmi Saral
Sinan Yeşiltaş
Güven Mustafa x2</t>
  </si>
  <si>
    <t>Küresel Çevre</t>
  </si>
  <si>
    <t>DAMLA AKTAŞ</t>
  </si>
  <si>
    <t>YUNUS EMRE YILDIRIM</t>
  </si>
  <si>
    <t>Uludağ Ölçüm.</t>
  </si>
  <si>
    <t>Prof. Dr. Feza KARAER</t>
  </si>
  <si>
    <t>Feyza Sakınç x2
Büşra Bilici
Tuğba Uğur
Büşra Yılmaz
Onur Candar
Şebnem Berceste Sunay x2</t>
  </si>
  <si>
    <t>FAHRİ TUNCEL</t>
  </si>
  <si>
    <t>DNG</t>
  </si>
  <si>
    <t>Eksikliği Olanlar</t>
  </si>
  <si>
    <t>Tofaş</t>
  </si>
  <si>
    <t>Erkmen Önen</t>
  </si>
  <si>
    <t>İzmir B.B</t>
  </si>
  <si>
    <t>Doç. Dr. Güray SALİHOĞLU</t>
  </si>
  <si>
    <t>Yağız Özlev
Yasemin Özkul x2
Gülşen Alca
Hülya Mersinli x2
Sevilay Gülhan</t>
  </si>
  <si>
    <t>Başarılı 40</t>
  </si>
  <si>
    <t>Haftasonu çalışma getirecek Salı  gunune</t>
  </si>
  <si>
    <t>Teslim Etmeyenler</t>
  </si>
  <si>
    <t>Yrd. Doç. Dr. Berrak Nalbur</t>
  </si>
  <si>
    <t>Melek Öztürk x2
Aykut İder
Gözde Yener
Dila Ateş x2
Şebnem Buse Akpınar</t>
  </si>
  <si>
    <t>EBRU ÇAL</t>
  </si>
  <si>
    <t>Bursa Büy. Beld.</t>
  </si>
  <si>
    <t>Vildan Şenteke</t>
  </si>
  <si>
    <t>S.S Yeşil Çevre</t>
  </si>
  <si>
    <t>GÜLŞAH DAĞDEVİR</t>
  </si>
  <si>
    <t>Presmetal</t>
  </si>
  <si>
    <t>Sicil açıldı</t>
  </si>
  <si>
    <t>BETÜL AKSÜT</t>
  </si>
  <si>
    <t>İski</t>
  </si>
  <si>
    <t>Sunumunu Yapanlar</t>
  </si>
  <si>
    <t>AYÇA CACINA</t>
  </si>
  <si>
    <t>Betek Boya</t>
  </si>
  <si>
    <t>Mert Yılmaz</t>
  </si>
  <si>
    <t>Hasanağa Organize Sanayi</t>
  </si>
  <si>
    <t>NİHAN AYGÜN</t>
  </si>
  <si>
    <t>THY</t>
  </si>
  <si>
    <t>Yrd. Doç. Dr. Sevil Eleren</t>
  </si>
  <si>
    <t>Toplam</t>
  </si>
  <si>
    <t>GİRAYHAN YILMAZ</t>
  </si>
  <si>
    <t>Hacer Demir</t>
  </si>
  <si>
    <t>Bursa Nilüfer Belediyesi</t>
  </si>
  <si>
    <t>Girayhan Yılmaz
Hafize Durmuş x2
Elif Genç
Seray Yaşar x2
Merve Kutay</t>
  </si>
  <si>
    <t>Yrd.Doç.Dr.Aslıhan Katip</t>
  </si>
  <si>
    <t>RAHMİ SARAL</t>
  </si>
  <si>
    <t>Selen Tuğçe Kuvvet
Miray Engin x2
Nilay Tagay x3
Gökçenur Kutsal</t>
  </si>
  <si>
    <t>Coca-Cola</t>
  </si>
  <si>
    <t>Doç. Dr. Taner YONAR</t>
  </si>
  <si>
    <t>Ilgın Üze
Vildan Şenteke
Serra Ulukardeşler
İrem Nur Kandemir
Işıl Hasdemir x2
Yunus Emre Yiğit</t>
  </si>
  <si>
    <t>Doç. Dr. N. Kamil SALİHOĞLU</t>
  </si>
  <si>
    <t>Emine OKUR</t>
  </si>
  <si>
    <t>Büşra Elif Tutu
Hatice Menekşe x2
Özgür Çavuş
Gamze Dindar x3</t>
  </si>
  <si>
    <t>Prof.Dr.Yücel Taşdemir</t>
  </si>
  <si>
    <t>Zeynep Gedikli</t>
  </si>
  <si>
    <t>BUSKİ</t>
  </si>
  <si>
    <t>Kübra Türeli
Gülcihan Uzun x2
Zeynel Türkmen
Uzay Satır x3</t>
  </si>
  <si>
    <t>TUBA NUR BİLİCİ</t>
  </si>
  <si>
    <t>Beltan Vibracoutic</t>
  </si>
  <si>
    <t>Aycan Erdem</t>
  </si>
  <si>
    <t>BÜŞRA YILDIZ</t>
  </si>
  <si>
    <t>Doç.Dr. S. Sıddık Cindoruk</t>
  </si>
  <si>
    <t>Rıza Akay
Murat Erkut Özhan
Rutkay Kaptan
Simay Kılıç
Beyza Çorapçıgil
Handan Çelik</t>
  </si>
  <si>
    <t>anket eksik</t>
  </si>
  <si>
    <t>Yrd.Doç.Dr.Gizem Karaca</t>
  </si>
  <si>
    <t>Nurbanu Yanar x2
Mehmet Enes Yılmaz
Büşra Özbek x2
Aytekin Öziş
Selin Yazar
Cansun İgci</t>
  </si>
  <si>
    <t>DİLAN GÜRSES</t>
  </si>
  <si>
    <t>Ereğli Demir Çelik</t>
  </si>
  <si>
    <t>Melsa Korkmaz</t>
  </si>
  <si>
    <t>TÜPRAŞ</t>
  </si>
  <si>
    <t>NİLAY TAGAY</t>
  </si>
  <si>
    <t>Arş.Gör. Dr. Nihan Özengin</t>
  </si>
  <si>
    <t>Ekoglobal</t>
  </si>
  <si>
    <t>Nurefşan Aydın
Büşra Aydın x2
Ayşe Nur Atay
Büşra Yıldız
Kübra İpek Şenoğlu x2
Hazal Ceren Keleş</t>
  </si>
  <si>
    <t>sicil gelicek</t>
  </si>
  <si>
    <t>Arş.Gör.Dr. Efsun Dindar</t>
  </si>
  <si>
    <t>Ece Kaya x2
Hacer Çağlayan x2
Nazire Aleyna Yılmaz
Melis Dolma
Büşra Nur Çelik
Tuba Tuluç x2</t>
  </si>
  <si>
    <t>Tuğba Okçu</t>
  </si>
  <si>
    <t>Karadeniz Ereğli Belediye Bşk.</t>
  </si>
  <si>
    <t>Deppo</t>
  </si>
  <si>
    <t>Ebru Garip</t>
  </si>
  <si>
    <t>Bileşke Çevre</t>
  </si>
  <si>
    <t>Mirçev</t>
  </si>
  <si>
    <t>Aslıhan Ece Kahraman</t>
  </si>
  <si>
    <t>Mercedes Benz.</t>
  </si>
  <si>
    <t>ÖZGE ATASOY</t>
  </si>
  <si>
    <t>Yeşil Beyaz Kal. Çev. Lab.</t>
  </si>
  <si>
    <t>EZGİ KARABACAK</t>
  </si>
  <si>
    <t>Elisan</t>
  </si>
  <si>
    <t>Bengi Genç</t>
  </si>
  <si>
    <t>Aycan Aksoy</t>
  </si>
  <si>
    <t>Başarılı 35</t>
  </si>
  <si>
    <t>Tarihleri değiştirmiş</t>
  </si>
  <si>
    <t>Burcu Ekşi</t>
  </si>
  <si>
    <t>Cargill</t>
  </si>
  <si>
    <t>İşletme</t>
  </si>
  <si>
    <t>ONUR NASER</t>
  </si>
  <si>
    <t>Gökçenur Kutsal</t>
  </si>
  <si>
    <t>Şehitkamil Belediyesi</t>
  </si>
  <si>
    <t>Anket eksik</t>
  </si>
  <si>
    <t>GÜLBİYE DEMİRCİ</t>
  </si>
  <si>
    <t>Sango</t>
  </si>
  <si>
    <t xml:space="preserve"> </t>
  </si>
  <si>
    <t>Burcu Başıhoş</t>
  </si>
  <si>
    <t>Düzce Cam San ve Tic. Aş.</t>
  </si>
  <si>
    <t>Tubitak</t>
  </si>
  <si>
    <t>30 agustosta calısmıs</t>
  </si>
  <si>
    <t>Şafak Nur Işık</t>
  </si>
  <si>
    <t>Çınar Çevre</t>
  </si>
  <si>
    <t>AYTEKİN ÖZİŞ</t>
  </si>
  <si>
    <t>Toyota Otomotiv</t>
  </si>
  <si>
    <t>Nurhayat Akman</t>
  </si>
  <si>
    <t>Bursa Su Kanalizasyon İdaresi</t>
  </si>
  <si>
    <t>Anket eksiık</t>
  </si>
  <si>
    <t>GÖKÇEHAN YAĞIZ ÖZLEV</t>
  </si>
  <si>
    <t>İpeker Tekstil Ticaret ve San. A.Ş.</t>
  </si>
  <si>
    <t>HATİCE MENEKŞE</t>
  </si>
  <si>
    <t>Sinancan Bıçak</t>
  </si>
  <si>
    <t>Aydın Su Kanalizasyon</t>
  </si>
  <si>
    <t>Başarılı 34</t>
  </si>
  <si>
    <t>Sezin Ataç</t>
  </si>
  <si>
    <t>Emine Tuğba Oral</t>
  </si>
  <si>
    <t>BERNA KALGAN</t>
  </si>
  <si>
    <t>Eminiyetli Hurda Geri Dönüşüm</t>
  </si>
  <si>
    <t>Bursa Çimento</t>
  </si>
  <si>
    <t>İREM NUR KANDEMİR</t>
  </si>
  <si>
    <t>Orhangazi Görür</t>
  </si>
  <si>
    <t>Yıldırım Beld.</t>
  </si>
  <si>
    <t>Anket son sayfa eksik tarih sıkıntı</t>
  </si>
  <si>
    <t>BÜŞRA BİLİCİ</t>
  </si>
  <si>
    <t>Çimsa</t>
  </si>
  <si>
    <t>Birgül Esen</t>
  </si>
  <si>
    <t xml:space="preserve">TUSAŞ </t>
  </si>
  <si>
    <t xml:space="preserve">izaydaş </t>
  </si>
  <si>
    <t>MİRAY ENGİN</t>
  </si>
  <si>
    <t>Burdöksan</t>
  </si>
  <si>
    <t>Berk Ceyhun</t>
  </si>
  <si>
    <t>Anel Doğa Entegre Atık</t>
  </si>
  <si>
    <t>Asena İkizmen</t>
  </si>
  <si>
    <t>BERKAN GÜNEY</t>
  </si>
  <si>
    <t>Çedfem</t>
  </si>
  <si>
    <t>Lab</t>
  </si>
  <si>
    <t>Hazal Ceren Keleş</t>
  </si>
  <si>
    <t>Cansan Al. Profil. San.</t>
  </si>
  <si>
    <t>Componenta Dökümcülük San. Tic.</t>
  </si>
  <si>
    <t>Freudeuberg</t>
  </si>
  <si>
    <t>Eda Bölek</t>
  </si>
  <si>
    <t>ASKİ Genel Mdürülüğü</t>
  </si>
  <si>
    <t>UZAY SATIR</t>
  </si>
  <si>
    <t>DEMAR Müh.</t>
  </si>
  <si>
    <t>Cumartesi calısıyor.</t>
  </si>
  <si>
    <t>Orau Orhan Otomotiv</t>
  </si>
  <si>
    <t>Feza Danışmanlık</t>
  </si>
  <si>
    <t>evrak eksik</t>
  </si>
  <si>
    <t>Başarılı 44</t>
  </si>
  <si>
    <t>Özge Çağla Alagöz</t>
  </si>
  <si>
    <t>OYAK Renault</t>
  </si>
  <si>
    <t>Enerji ve Tabii Kyn. Bak.</t>
  </si>
  <si>
    <t>İller Bankası</t>
  </si>
  <si>
    <t>Elif Taş</t>
  </si>
  <si>
    <t>ZEYNEP DAMLA KABA</t>
  </si>
  <si>
    <t>İSU</t>
  </si>
  <si>
    <t>İZAYDAŞ</t>
  </si>
  <si>
    <t>KÜBRA İPEK ŞENOĞLU</t>
  </si>
  <si>
    <t>Akare Çevre Lab.</t>
  </si>
  <si>
    <t>Nilüfer Belediyesi</t>
  </si>
  <si>
    <t>İşletme+Lab</t>
  </si>
  <si>
    <t>Karamüresel Beld.</t>
  </si>
  <si>
    <t>IŞIL HASDEMİR</t>
  </si>
  <si>
    <t>İzbeton</t>
  </si>
  <si>
    <t>tarih kontrol</t>
  </si>
  <si>
    <t>Zorunlu stj frm eksik gün ters</t>
  </si>
  <si>
    <t>NİLAY ÇAKMAK</t>
  </si>
  <si>
    <t>kontrol</t>
  </si>
  <si>
    <t>Cansun İgci</t>
  </si>
  <si>
    <t>MURAT ERKUT ÖZHAN</t>
  </si>
  <si>
    <t>ŞEBNEM BUSE AKPINAR</t>
  </si>
  <si>
    <t>Bursa Beld.</t>
  </si>
  <si>
    <t>Neslihan Dizge</t>
  </si>
  <si>
    <t>Kıyı Emniyeti Genel Müdürlüğü</t>
  </si>
  <si>
    <t>YASEMİN ÖZKUL</t>
  </si>
  <si>
    <t>Elçin Eroğlu</t>
  </si>
  <si>
    <t>Bursa Doğu Art.</t>
  </si>
  <si>
    <t>Rümeysa Başaran</t>
  </si>
  <si>
    <t>Serra Ulukardeşler</t>
  </si>
  <si>
    <t>Ortem temizlik</t>
  </si>
  <si>
    <t>Pazar</t>
  </si>
  <si>
    <t>Nebiye Eker</t>
  </si>
  <si>
    <t>SERAY YAŞAR</t>
  </si>
  <si>
    <t>Ezgi Karadere</t>
  </si>
  <si>
    <t>BOSCH</t>
  </si>
  <si>
    <t>Ayşenur Kılıçaslan</t>
  </si>
  <si>
    <t>EMRE BEYHAN</t>
  </si>
  <si>
    <t>Bursa Entegre Enerji</t>
  </si>
  <si>
    <t>İrem Var</t>
  </si>
  <si>
    <t>BÜŞRA ÖZBEK</t>
  </si>
  <si>
    <t>Hema End. A.ş.</t>
  </si>
  <si>
    <t>Trabzon Çevre ve Şehircilik</t>
  </si>
  <si>
    <t>DSİ 22. Bölge Müdürlüğü</t>
  </si>
  <si>
    <t>Polimer Kauçuk San.</t>
  </si>
  <si>
    <t>AYKUT İDER</t>
  </si>
  <si>
    <t>TUBA TULUÇ</t>
  </si>
  <si>
    <t>Goodyear Lastikleri</t>
  </si>
  <si>
    <t>Tuğçe Yanar</t>
  </si>
  <si>
    <t>MUHAMMET BATUHAN KESGİN</t>
  </si>
  <si>
    <t>Anatalya Su ve Atıksu İdaresi</t>
  </si>
  <si>
    <t>Dsi</t>
  </si>
  <si>
    <t>HAFİZE DURMUŞ</t>
  </si>
  <si>
    <t>Başarılı 15</t>
  </si>
  <si>
    <t>FEYZA SAKINÇ</t>
  </si>
  <si>
    <t>Tuğba Çelebioğlu</t>
  </si>
  <si>
    <t>Pendik Belediyesi</t>
  </si>
  <si>
    <t>Nilçem Damş.</t>
  </si>
  <si>
    <t>Merve Nur Abuş</t>
  </si>
  <si>
    <t>GÜLCİHAN UZUN</t>
  </si>
  <si>
    <t>İSKİ</t>
  </si>
  <si>
    <t>GAMZE DİNDAR</t>
  </si>
  <si>
    <t>Bağcılar Beld.</t>
  </si>
  <si>
    <t>İlay Korucu</t>
  </si>
  <si>
    <t>Balıkesir Çevre ve Şehircilik İl Müd.</t>
  </si>
  <si>
    <t>Kıyı Emn. Gen. Müd.</t>
  </si>
  <si>
    <t>İzaydaş</t>
  </si>
  <si>
    <t>ZEYNEL TÜRKMEN</t>
  </si>
  <si>
    <t>Ordu Büy. Beld. Gnl. Müd.</t>
  </si>
  <si>
    <t>Mehmet Enes Yılmaz</t>
  </si>
  <si>
    <t>BEYZA ÇORAPÇIGİL</t>
  </si>
  <si>
    <t>Çemtaş A.ş</t>
  </si>
  <si>
    <t>Aylin Yücekaya</t>
  </si>
  <si>
    <t>Yeşim Tekstil</t>
  </si>
  <si>
    <t>Merve Kurtaran</t>
  </si>
  <si>
    <t>Osmangazi Belediyesi</t>
  </si>
  <si>
    <t>Zeynep Yıldız</t>
  </si>
  <si>
    <t>Canel Otomativ</t>
  </si>
  <si>
    <t>Başarılı 9</t>
  </si>
  <si>
    <t>Şebnem Berceste Sunay</t>
  </si>
  <si>
    <t>Kansai Altan Boya</t>
  </si>
  <si>
    <t>Alyena Küçük</t>
  </si>
  <si>
    <t>Trabzon Çevre ve Şehircilik İl Müdürlüğü</t>
  </si>
  <si>
    <t>HÜLYA MERSİNLİ</t>
  </si>
  <si>
    <t>Trabzon Çevre ve Şh. İl. Müd</t>
  </si>
  <si>
    <t>Sena Yiğit</t>
  </si>
  <si>
    <t>Yıldırım Belediyesi</t>
  </si>
  <si>
    <t>Haftasonu Yapmış Notu var</t>
  </si>
  <si>
    <t>YUNUS EMRE YİĞİT</t>
  </si>
  <si>
    <t>Çiğdem Özkan</t>
  </si>
  <si>
    <t>İstanbul Çevre ve Şehircilik</t>
  </si>
  <si>
    <t>DERYA BİLDİK</t>
  </si>
  <si>
    <t>Bosch</t>
  </si>
  <si>
    <t>Nurefşan Aydın</t>
  </si>
  <si>
    <t>Bileşke Danışmanlık</t>
  </si>
  <si>
    <t>Gelen Evrega Gore tarih sıkıntı</t>
  </si>
  <si>
    <t>Uzatılmış Tarihi 15 oldu</t>
  </si>
  <si>
    <t>Gamze Şener</t>
  </si>
  <si>
    <t>Yalova Çevre İl Müdürlüğü</t>
  </si>
  <si>
    <t>GÜVEN MUSTAFA</t>
  </si>
  <si>
    <t>Erm Çevre Danş.</t>
  </si>
  <si>
    <t>Aliyenur Karagül</t>
  </si>
  <si>
    <t>Elif Melike Tatarhan</t>
  </si>
  <si>
    <t>SELEN TUĞÇE KUVVET</t>
  </si>
  <si>
    <t>Eti Bakır A.ş.</t>
  </si>
  <si>
    <t>Berna Yiğit</t>
  </si>
  <si>
    <t>haftasonu işaretli</t>
  </si>
  <si>
    <t>TOLGA BİLGİ</t>
  </si>
  <si>
    <t>Buski Genel Müd.</t>
  </si>
  <si>
    <t>Erteleme kanser.</t>
  </si>
  <si>
    <t>Bursa Test ve Analiz Lab.</t>
  </si>
  <si>
    <t>HACER ÇAĞLAYAN</t>
  </si>
  <si>
    <t>Gökşin İnş</t>
  </si>
  <si>
    <t>Başarılı 14</t>
  </si>
  <si>
    <t>Hasancan Sert</t>
  </si>
  <si>
    <t>SS Yeşil Çevre</t>
  </si>
  <si>
    <t>25 İşletme 15 Lab</t>
  </si>
  <si>
    <t>Betül Sena Sağlam</t>
  </si>
  <si>
    <t>ŞABAN PEKACAR</t>
  </si>
  <si>
    <t>Delay Müh.</t>
  </si>
  <si>
    <t>NİGAR ABDULLAHOĞLU</t>
  </si>
  <si>
    <t>Bahar Dürümoğlu</t>
  </si>
  <si>
    <t>Bursa Organize Sanayi</t>
  </si>
  <si>
    <t>Küresel Çevre Danş.</t>
  </si>
  <si>
    <t>Başarılı 18</t>
  </si>
  <si>
    <t>Haftasonu Dahil, belge getirecek</t>
  </si>
  <si>
    <t>ORÇUN BÜYÜK</t>
  </si>
  <si>
    <t>Damla Aktaş</t>
  </si>
  <si>
    <t>????</t>
  </si>
  <si>
    <t>SEDA KASAP</t>
  </si>
  <si>
    <t>Martur Sünger ve Koltuk Tes.</t>
  </si>
  <si>
    <t>Yunus Emre Yıldırım</t>
  </si>
  <si>
    <t>Sistem Park</t>
  </si>
  <si>
    <t>MESUT NİZAM</t>
  </si>
  <si>
    <t>hafta sonu getıcek</t>
  </si>
  <si>
    <t>BEYZA AKÇAY</t>
  </si>
  <si>
    <t>Seda Yahşi</t>
  </si>
  <si>
    <t>MERVE KUTAY</t>
  </si>
  <si>
    <t>Penguen gıda A.s.</t>
  </si>
  <si>
    <t>tofaş</t>
  </si>
  <si>
    <t>ÖZGÜR ÇAVUŞ</t>
  </si>
  <si>
    <t>Ons Makine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</si>
  <si>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</si>
  <si>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AYŞE NUR ATAY</t>
  </si>
  <si>
    <t>ELİF YAŞAR</t>
  </si>
  <si>
    <t>ECE KAYA</t>
  </si>
  <si>
    <t>EKOÇED</t>
  </si>
  <si>
    <t>Begüm Uysal</t>
  </si>
  <si>
    <t>Lab.</t>
  </si>
  <si>
    <t>İLKNUR APLAN</t>
  </si>
  <si>
    <t>NİMET ÜNAY</t>
  </si>
  <si>
    <t>Segal</t>
  </si>
  <si>
    <t>Didem Yeşilbahçe</t>
  </si>
  <si>
    <t>Bursa Organiza San. Müd.</t>
  </si>
  <si>
    <t>Çevre ve Şehircilik İl Müd</t>
  </si>
  <si>
    <t>Cumartesı ıcın belge verdı</t>
  </si>
  <si>
    <t>Fahri Tuncel</t>
  </si>
  <si>
    <t>Mehmet Ferhat Sari</t>
  </si>
  <si>
    <t>ONUR CANDAR</t>
  </si>
  <si>
    <t>NURBANU YANAR</t>
  </si>
  <si>
    <t>Ebru Çal</t>
  </si>
  <si>
    <t>tarihler düzeltildi</t>
  </si>
  <si>
    <t>Gülşah Dağdevir</t>
  </si>
  <si>
    <t>Baski</t>
  </si>
  <si>
    <t>SEVİLAY GÜLHAN</t>
  </si>
  <si>
    <t>SİMAY KILIÇ</t>
  </si>
  <si>
    <t>Aksa Akrilik Kimya</t>
  </si>
  <si>
    <t>Yeliz Sarıgöl</t>
  </si>
  <si>
    <t>COŞKUNÖZ</t>
  </si>
  <si>
    <t>Res tatil evrak</t>
  </si>
  <si>
    <t>Betül Aksüt</t>
  </si>
  <si>
    <t>GÖZDE YENER</t>
  </si>
  <si>
    <t>Büyükçekmece Su Arıtma Şb</t>
  </si>
  <si>
    <t>KÜBRA ÜNAL</t>
  </si>
  <si>
    <t>Karabük Demir Çelik</t>
  </si>
  <si>
    <t>Ece Akyüz</t>
  </si>
  <si>
    <t xml:space="preserve"> Başarılı 15</t>
  </si>
  <si>
    <t xml:space="preserve">anket yok </t>
  </si>
  <si>
    <t>BÜŞRA ELİF TUTU</t>
  </si>
  <si>
    <t>KÜBRA TÜRELİ</t>
  </si>
  <si>
    <t>sicil yok postayla gelicek anket yok</t>
  </si>
  <si>
    <t>MERVE TURHAN</t>
  </si>
  <si>
    <t>Asya Atıksu Art. Sb. Müd</t>
  </si>
  <si>
    <t>Öznur Aydın</t>
  </si>
  <si>
    <t>Koza Altın İşlt.</t>
  </si>
  <si>
    <t>Nihan Aygün</t>
  </si>
  <si>
    <t>HANDAN ÇELİK</t>
  </si>
  <si>
    <t>DEÜ Çevre Müh. Böl.</t>
  </si>
  <si>
    <t>Girayhan Yılmaz</t>
  </si>
  <si>
    <t>Mimamrsinan Evsel ve End. Atıksu Arıtımı</t>
  </si>
  <si>
    <t>GÜLŞEN ALCA</t>
  </si>
  <si>
    <t>Çprum Bel.d Baş.</t>
  </si>
  <si>
    <t>Emine Okur</t>
  </si>
  <si>
    <t>DİLA ATEŞ</t>
  </si>
  <si>
    <t>İstanbul Buy. Beld.</t>
  </si>
  <si>
    <t>Tarihler kontrol edilecek (19 unda baslatmıs stajı)anketler eksik</t>
  </si>
  <si>
    <t>Artemis</t>
  </si>
  <si>
    <t>Tuba Nur Bilici</t>
  </si>
  <si>
    <t>SELİN YAZAR</t>
  </si>
  <si>
    <t>sicil acıldı  anket eksik</t>
  </si>
  <si>
    <t>Büşra Yıldız</t>
  </si>
  <si>
    <t>BÜŞRA NUR ÇELİK</t>
  </si>
  <si>
    <t>hafta sonu işaretli evrakları tamalıcak haftaya gelicek paxzrtesi haftasonu ıcın evrak alındı</t>
  </si>
  <si>
    <t>Dilan Gürses</t>
  </si>
  <si>
    <t>Tat Metal</t>
  </si>
  <si>
    <t>NAZİRE ALEYNA YILMAZ</t>
  </si>
  <si>
    <t>Pelda Ablak</t>
  </si>
  <si>
    <t>Türkiye Petrol Rafinerileri</t>
  </si>
  <si>
    <t>SENA YILDIRIM</t>
  </si>
  <si>
    <t>Çorum Beld.</t>
  </si>
  <si>
    <t>İzmir B.B.</t>
  </si>
  <si>
    <t>SİNAN YEŞİLTAŞ</t>
  </si>
  <si>
    <t>Kuzu toplu Konut a.ş.</t>
  </si>
  <si>
    <t>Şuhedanur Kuş</t>
  </si>
  <si>
    <t>Beyza Bilge Algül</t>
  </si>
  <si>
    <t>MYS</t>
  </si>
  <si>
    <t>PELİN ÇARIKÇI</t>
  </si>
  <si>
    <t>Perşembe anket</t>
  </si>
  <si>
    <t>FATMA AYDIN</t>
  </si>
  <si>
    <t>Elif Alaca</t>
  </si>
  <si>
    <t>Bakay Tekstil</t>
  </si>
  <si>
    <t>DURİYE DEĞİRMEN</t>
  </si>
  <si>
    <t>CEREN GÖBEL</t>
  </si>
  <si>
    <t>Tp Trakya Bölge. Müd.</t>
  </si>
  <si>
    <t>Yunus Sarıboğa</t>
  </si>
  <si>
    <t>Özge Atasoy</t>
  </si>
  <si>
    <t>NİLÇEM</t>
  </si>
  <si>
    <t>ELİF GENÇ</t>
  </si>
  <si>
    <t>ZORLUTEKS</t>
  </si>
  <si>
    <t xml:space="preserve">evragı sor </t>
  </si>
  <si>
    <t>Başarılı 25</t>
  </si>
  <si>
    <t>haftasonu vteslim etti</t>
  </si>
  <si>
    <t>FATMA CEYDA USLU</t>
  </si>
  <si>
    <t>Ezgi Karabacak</t>
  </si>
  <si>
    <t>Nilgem</t>
  </si>
  <si>
    <t>BERNA USLULAR</t>
  </si>
  <si>
    <t>Başarılı 24</t>
  </si>
  <si>
    <t>haftasonu işaretli teslim etti evragı</t>
  </si>
  <si>
    <t>Onur Naser</t>
  </si>
  <si>
    <t>DOSAB</t>
  </si>
  <si>
    <t>MELİS DOLMA</t>
  </si>
  <si>
    <t>ASAT</t>
  </si>
  <si>
    <t>MELEK ÖZTÜRK</t>
  </si>
  <si>
    <t>Gökçehan Yağız Özlev</t>
  </si>
  <si>
    <t>Dengeçed</t>
  </si>
  <si>
    <t>Başarılı 12</t>
  </si>
  <si>
    <t>Gökçe İzgör</t>
  </si>
  <si>
    <t>PROTECH</t>
  </si>
  <si>
    <t>BÜŞRA AYDIN</t>
  </si>
  <si>
    <t>Cemtaş</t>
  </si>
  <si>
    <t>Bursa Çevre kont. Şub. Müd</t>
  </si>
  <si>
    <t>TUĞBA UĞUR</t>
  </si>
  <si>
    <t>Metin Atilla Teker</t>
  </si>
  <si>
    <t>İDOL Çevre Dan.</t>
  </si>
  <si>
    <t>BÜŞRA YILMAZ</t>
  </si>
  <si>
    <t>Berna Kalgan</t>
  </si>
  <si>
    <t>Çed şube Müd.</t>
  </si>
  <si>
    <t>Elinsan</t>
  </si>
  <si>
    <t>Sunum Yapmış</t>
  </si>
  <si>
    <t>Musta Ömer Dilber</t>
  </si>
  <si>
    <t xml:space="preserve"> anket eksik</t>
  </si>
  <si>
    <t>Teslim Edecek</t>
  </si>
  <si>
    <t>İrem Nur Kandemir</t>
  </si>
  <si>
    <t>Kontrol</t>
  </si>
  <si>
    <t>Miray Engin</t>
  </si>
  <si>
    <t>Freudenberg</t>
  </si>
  <si>
    <t>Muhammed Ömer Yaman</t>
  </si>
  <si>
    <t>BİTLİS Katı Atık Bertaraf</t>
  </si>
  <si>
    <t>Kübra İpek Şenoğlu</t>
  </si>
  <si>
    <t>Karamürsel Belediyesi</t>
  </si>
  <si>
    <t>Murat Erkut Özhan</t>
  </si>
  <si>
    <t>Şebnem Buse Akpınar</t>
  </si>
  <si>
    <t>Büşra Özbek</t>
  </si>
  <si>
    <t>Hema End. A.Ş.</t>
  </si>
  <si>
    <t>Banu Yaman</t>
  </si>
  <si>
    <t>Çevre ve Şehircilik İl Müdürlüğü</t>
  </si>
  <si>
    <t>Aykut İder</t>
  </si>
  <si>
    <t>Tuba Tuluç</t>
  </si>
  <si>
    <t>Brisa A.Ş</t>
  </si>
  <si>
    <t>Başarılı 17</t>
  </si>
  <si>
    <t>Lab Stajı</t>
  </si>
  <si>
    <t>Fulya Şimşek</t>
  </si>
  <si>
    <t>Çevre ve Şehircilik Müd Ordu</t>
  </si>
  <si>
    <t>Feyza Sakınç</t>
  </si>
  <si>
    <t>Gamze Dindar</t>
  </si>
  <si>
    <t>Zeynel Türkmen</t>
  </si>
  <si>
    <t>Ordu Büyükşehir Beled.</t>
  </si>
  <si>
    <t>Beyza Çorapçıgil</t>
  </si>
  <si>
    <t>Hülya Mersinli</t>
  </si>
  <si>
    <t>Alihan Soley</t>
  </si>
  <si>
    <t>Yaski</t>
  </si>
  <si>
    <t>Derya Bildik</t>
  </si>
  <si>
    <t>Damalanur Küçük</t>
  </si>
  <si>
    <t>KUZU TOPLUKONUT İNŞ.</t>
  </si>
  <si>
    <t>Selen Tuğçe Kuvvet</t>
  </si>
  <si>
    <t>DSİ 1. Bölge Müd.</t>
  </si>
  <si>
    <t>Tolga Bilgi</t>
  </si>
  <si>
    <t>Tarihte Sıkıntı Var</t>
  </si>
  <si>
    <t>Şaban Pekacar</t>
  </si>
  <si>
    <t>ASO-KOSGEB Çevre Lab</t>
  </si>
  <si>
    <t>Başarılı 15 gün</t>
  </si>
  <si>
    <t>Dila Ateş</t>
  </si>
  <si>
    <t>İkitelli Su Arıtma Şb</t>
  </si>
  <si>
    <t>Melek Öztürk</t>
  </si>
  <si>
    <t>ÇEDFEM</t>
  </si>
  <si>
    <t>Büşra Aydın</t>
  </si>
  <si>
    <t>Tuğba Uğur</t>
  </si>
  <si>
    <t>313ÖZL50001</t>
  </si>
  <si>
    <t>Ezgi Özuğurlu</t>
  </si>
  <si>
    <t>Dünya Lab</t>
  </si>
  <si>
    <t>M0250043</t>
  </si>
  <si>
    <t>Alaeddin Alwahsh</t>
  </si>
  <si>
    <t>Seher Yıldırım</t>
  </si>
  <si>
    <t>Atıksu Tesisi Lab.</t>
  </si>
  <si>
    <t>haftasonu evrak getırecek işveren yok anketler eksik-Getirdi</t>
  </si>
  <si>
    <t>Nilifer Belediyesi</t>
  </si>
  <si>
    <t>Seda Kasap</t>
  </si>
  <si>
    <t>Prof. Dr. Seval Solmaz</t>
  </si>
  <si>
    <t>030850050</t>
  </si>
  <si>
    <t>B (hafta sonu evrak getirecek)</t>
  </si>
  <si>
    <t>L</t>
  </si>
  <si>
    <t>030950055</t>
  </si>
  <si>
    <t>B</t>
  </si>
  <si>
    <t>İ+L</t>
  </si>
  <si>
    <t>031050064</t>
  </si>
  <si>
    <t>İ</t>
  </si>
  <si>
    <t>031050083</t>
  </si>
  <si>
    <t>031150036</t>
  </si>
  <si>
    <t>Aslıhan</t>
  </si>
  <si>
    <t>031150062</t>
  </si>
  <si>
    <t>031150064</t>
  </si>
  <si>
    <t>031150069</t>
  </si>
  <si>
    <t>Gizem</t>
  </si>
  <si>
    <t>031150077</t>
  </si>
  <si>
    <t>031150078</t>
  </si>
  <si>
    <t>Getirmedi</t>
  </si>
  <si>
    <t>031250001</t>
  </si>
  <si>
    <t>031250012</t>
  </si>
  <si>
    <t>031250014</t>
  </si>
  <si>
    <t>031250018</t>
  </si>
  <si>
    <t>031250020</t>
  </si>
  <si>
    <t>031250025</t>
  </si>
  <si>
    <t>031250030</t>
  </si>
  <si>
    <t>031250031</t>
  </si>
  <si>
    <t>031250034</t>
  </si>
  <si>
    <t>031250040</t>
  </si>
  <si>
    <t>031250043</t>
  </si>
  <si>
    <t>031250053</t>
  </si>
  <si>
    <t>031250055</t>
  </si>
  <si>
    <t>031250056</t>
  </si>
  <si>
    <t>031250060</t>
  </si>
  <si>
    <t>031250063</t>
  </si>
  <si>
    <t xml:space="preserve">Kabul Edilen Staj Süresi </t>
  </si>
  <si>
    <t>031150039</t>
  </si>
  <si>
    <t>Düzce Beld.</t>
  </si>
  <si>
    <t>031250070</t>
  </si>
  <si>
    <t>s</t>
  </si>
  <si>
    <t>031250072</t>
  </si>
  <si>
    <t>031250078</t>
  </si>
  <si>
    <t>Teslim alındı, eksiksiz</t>
  </si>
  <si>
    <t>031250084</t>
  </si>
  <si>
    <t>031150054</t>
  </si>
  <si>
    <t>Orhan Gazi Görür</t>
  </si>
  <si>
    <t>ASKİ</t>
  </si>
  <si>
    <t>031350002</t>
  </si>
  <si>
    <t>Arefe</t>
  </si>
  <si>
    <t>Sayılarda terslik var</t>
  </si>
  <si>
    <t>Haftasonu Belgesi Getirecek</t>
  </si>
  <si>
    <t>031250045</t>
  </si>
  <si>
    <t>Murat Özkan</t>
  </si>
  <si>
    <t>Polat Makine</t>
  </si>
  <si>
    <t>031350006</t>
  </si>
  <si>
    <t>031350008</t>
  </si>
  <si>
    <t>Bayram 1.</t>
  </si>
  <si>
    <t>Haftasonu Belesi Getirdi</t>
  </si>
  <si>
    <t>031350010</t>
  </si>
  <si>
    <t>031250069</t>
  </si>
  <si>
    <t>031350011</t>
  </si>
  <si>
    <t>Uludağ ölç. Lab.</t>
  </si>
  <si>
    <t>031350013</t>
  </si>
  <si>
    <t>Sunumunu Yaptı</t>
  </si>
  <si>
    <t>aslıhan</t>
  </si>
  <si>
    <t>Bayram 2.</t>
  </si>
  <si>
    <t>İşveren Anketi Eksik</t>
  </si>
  <si>
    <t>031350016</t>
  </si>
  <si>
    <t>Bayram 3.</t>
  </si>
  <si>
    <t>Öğrenci Anketi Eksik</t>
  </si>
  <si>
    <t>031250086</t>
  </si>
  <si>
    <t>Merve Baykal</t>
  </si>
  <si>
    <t>Demokrasi ve milli birlik günü</t>
  </si>
  <si>
    <t>031350003</t>
  </si>
  <si>
    <t>Kurban Arefe</t>
  </si>
  <si>
    <t>031350007</t>
  </si>
  <si>
    <t>Mustafa Ömer Dilber</t>
  </si>
  <si>
    <t>Proje Teknik Art. Müh.</t>
  </si>
  <si>
    <t>031350018</t>
  </si>
  <si>
    <t>Büşra Bilici</t>
  </si>
  <si>
    <t>Penguen Gıda</t>
  </si>
  <si>
    <t>031350020</t>
  </si>
  <si>
    <t>&lt;</t>
  </si>
  <si>
    <t>Nilçem</t>
  </si>
  <si>
    <t>B (İşetlem mı lab mı</t>
  </si>
  <si>
    <t>031350045</t>
  </si>
  <si>
    <t>Bayram 4.</t>
  </si>
  <si>
    <t>031350048</t>
  </si>
  <si>
    <t>Sümeyye Adalı</t>
  </si>
  <si>
    <t>031350065</t>
  </si>
  <si>
    <t>Ak-Kimya</t>
  </si>
  <si>
    <t>Bütünleme 1</t>
  </si>
  <si>
    <t>031350068</t>
  </si>
  <si>
    <t>Damlanur Küçük</t>
  </si>
  <si>
    <t>gizem</t>
  </si>
  <si>
    <t>Bütünleme 2</t>
  </si>
  <si>
    <t>Ermital</t>
  </si>
  <si>
    <t>031350021</t>
  </si>
  <si>
    <t>Bütünleme 3</t>
  </si>
  <si>
    <t>031350075</t>
  </si>
  <si>
    <t>Nigar Abdullahoğlu</t>
  </si>
  <si>
    <t>Çevre Yapı Arıt.</t>
  </si>
  <si>
    <t>Bütünleme 4</t>
  </si>
  <si>
    <t>031350082</t>
  </si>
  <si>
    <t>Sibel Mutlu</t>
  </si>
  <si>
    <t>Bütünleme 5</t>
  </si>
  <si>
    <t>i</t>
  </si>
  <si>
    <t>031350084</t>
  </si>
  <si>
    <t>Beyza Akçay</t>
  </si>
  <si>
    <t>031350022</t>
  </si>
  <si>
    <t xml:space="preserve">B </t>
  </si>
  <si>
    <t>Bursa BüyükşehirBeld.</t>
  </si>
  <si>
    <t>031450001</t>
  </si>
  <si>
    <t>Merve Kutay</t>
  </si>
  <si>
    <t>İdol Çevre</t>
  </si>
  <si>
    <t>B (tarihlerde terlik var)</t>
  </si>
  <si>
    <t>Bursa Çev. Ve Şeh. İl. Müd</t>
  </si>
  <si>
    <t>031350023</t>
  </si>
  <si>
    <t>031450002</t>
  </si>
  <si>
    <t>Hüseyin Berat Fazlıoğlu</t>
  </si>
  <si>
    <t>İnegöl Org. San. Bölg.</t>
  </si>
  <si>
    <t>031450005</t>
  </si>
  <si>
    <t>Furkan Uzatıcı</t>
  </si>
  <si>
    <t>Nilçem Çevre</t>
  </si>
  <si>
    <t>031350024</t>
  </si>
  <si>
    <t>031450007</t>
  </si>
  <si>
    <t>Ayşe Nur Atay</t>
  </si>
  <si>
    <t>Bursa Entegre</t>
  </si>
  <si>
    <t>20+15</t>
  </si>
  <si>
    <t>031350025</t>
  </si>
  <si>
    <t>031350028</t>
  </si>
  <si>
    <t>031350033</t>
  </si>
  <si>
    <t>031450008</t>
  </si>
  <si>
    <t>Buse Çağla Yüksel</t>
  </si>
  <si>
    <t>031450010</t>
  </si>
  <si>
    <t>Elif Yaşar</t>
  </si>
  <si>
    <t>Ya-Se</t>
  </si>
  <si>
    <t>031350034</t>
  </si>
  <si>
    <t>031450012</t>
  </si>
  <si>
    <t>İlknur Aplan</t>
  </si>
  <si>
    <t>B (tarih terslik var)</t>
  </si>
  <si>
    <t>İ getirdi 2 günlük</t>
  </si>
  <si>
    <t>031350039</t>
  </si>
  <si>
    <t>031450013</t>
  </si>
  <si>
    <t>Nimet Unay</t>
  </si>
  <si>
    <t>031350043</t>
  </si>
  <si>
    <t>ITC Invest</t>
  </si>
  <si>
    <t>031450015</t>
  </si>
  <si>
    <t>Onur Candar</t>
  </si>
  <si>
    <t>Anadolu Cam San.</t>
  </si>
  <si>
    <t>031350046</t>
  </si>
  <si>
    <t>Bolacalar Un Yem Yağ Gıd. San.</t>
  </si>
  <si>
    <t>031350047</t>
  </si>
  <si>
    <t>031450020</t>
  </si>
  <si>
    <t>Sevilay Gülhan</t>
  </si>
  <si>
    <t>031350051</t>
  </si>
  <si>
    <t>031450021</t>
  </si>
  <si>
    <t>Simay Kılıç</t>
  </si>
  <si>
    <t>Yalova Çevre ve Şeh. İl. Müd.</t>
  </si>
  <si>
    <t>031350053</t>
  </si>
  <si>
    <t>031450025</t>
  </si>
  <si>
    <t>Gözde Yener</t>
  </si>
  <si>
    <t>Emniyetli Geri Dönüşüm</t>
  </si>
  <si>
    <t>031350055</t>
  </si>
  <si>
    <t>031450027</t>
  </si>
  <si>
    <t>Kübra Ünal</t>
  </si>
  <si>
    <t>Rollmech</t>
  </si>
  <si>
    <t>031450029</t>
  </si>
  <si>
    <t>Kübra Türeli</t>
  </si>
  <si>
    <t>Yıldırım Beled.</t>
  </si>
  <si>
    <t>031350056</t>
  </si>
  <si>
    <t xml:space="preserve">anketler alındı, defter ve sicil kübra da </t>
  </si>
  <si>
    <t>031450032</t>
  </si>
  <si>
    <t>Merve Turhan</t>
  </si>
  <si>
    <t>Cana Müh.</t>
  </si>
  <si>
    <t>031450034</t>
  </si>
  <si>
    <t>Metin Berkay Fazlıoğlu</t>
  </si>
  <si>
    <t>15+20</t>
  </si>
  <si>
    <t>031450036</t>
  </si>
  <si>
    <t>L+İ</t>
  </si>
  <si>
    <t>Gamze Serbest</t>
  </si>
  <si>
    <t xml:space="preserve">Feza İş Güv. </t>
  </si>
  <si>
    <t>031350057</t>
  </si>
  <si>
    <t>031450039</t>
  </si>
  <si>
    <t>Handan Çelik</t>
  </si>
  <si>
    <t>Seren Mühendislik</t>
  </si>
  <si>
    <t>ahmet sunum</t>
  </si>
  <si>
    <t>Grup No</t>
  </si>
  <si>
    <t>031450043</t>
  </si>
  <si>
    <t>Selin Yazar</t>
  </si>
  <si>
    <t>031350059</t>
  </si>
  <si>
    <t>031450048</t>
  </si>
  <si>
    <t>N. Aleyna Yılmaz</t>
  </si>
  <si>
    <t>Çevyap Art. Ve Dan.</t>
  </si>
  <si>
    <t>031350060</t>
  </si>
  <si>
    <t>031450050</t>
  </si>
  <si>
    <t>Sinan Yeşiltaş</t>
  </si>
  <si>
    <t>Bahçelievler Beld. Baş.</t>
  </si>
  <si>
    <t>Mim Çevre</t>
  </si>
  <si>
    <t>031350062</t>
  </si>
  <si>
    <t>Prof. Dr. Ayşe ELMACI</t>
  </si>
  <si>
    <t>031450052</t>
  </si>
  <si>
    <t>Rabia Dursun</t>
  </si>
  <si>
    <t>Balıkesir Büyük Şeh. Beld.</t>
  </si>
  <si>
    <t>031450055</t>
  </si>
  <si>
    <t>Ufuk Melih Sağlam</t>
  </si>
  <si>
    <t>Prof. Dr. Gökhan Ekrem ÜSTÜN</t>
  </si>
  <si>
    <t>031450057</t>
  </si>
  <si>
    <t>Gölcük Belediyesi</t>
  </si>
  <si>
    <t>031350064</t>
  </si>
  <si>
    <t>Çevpem Çevre Dan.</t>
  </si>
  <si>
    <t>Doç. Dr. Fatma ESEN</t>
  </si>
  <si>
    <t>031350066</t>
  </si>
  <si>
    <t>031450058</t>
  </si>
  <si>
    <t>İremnur Aydın</t>
  </si>
  <si>
    <t>Doç. Dr. Arzu TEKSOY</t>
  </si>
  <si>
    <t>031450063</t>
  </si>
  <si>
    <t>Fatma Aydın</t>
  </si>
  <si>
    <t>Doç. Dr. Selnur UÇAROĞLU</t>
  </si>
  <si>
    <t>031450064</t>
  </si>
  <si>
    <t>Seçkin Kılıç</t>
  </si>
  <si>
    <t>Musatafa Kemelpaşa Org.</t>
  </si>
  <si>
    <t>Doç. Dr. Melike YALILI KILIÇ</t>
  </si>
  <si>
    <t>031450065</t>
  </si>
  <si>
    <t>Duriye Değirmen</t>
  </si>
  <si>
    <t>İslamoğlu Çevre Danş.</t>
  </si>
  <si>
    <t>031350067</t>
  </si>
  <si>
    <t>Prof. Dr. F. Olcay TOPAÇ ŞAĞBAN</t>
  </si>
  <si>
    <t>031450066</t>
  </si>
  <si>
    <t>Ceren Göbel</t>
  </si>
  <si>
    <t>İstanbul Çev. Ve Şeh. İl. Müd.</t>
  </si>
  <si>
    <t>Prof. Dr. Güray SALİHOĞLU</t>
  </si>
  <si>
    <t>031350070</t>
  </si>
  <si>
    <t>031450067</t>
  </si>
  <si>
    <t>Rabia Yıldız</t>
  </si>
  <si>
    <t>Dr. Öğr. Üyesi. Berrak EROL NALBUR</t>
  </si>
  <si>
    <t>Dr. Öğr. Üyesi. Sevil ÇALIŞKAN ELEREN</t>
  </si>
  <si>
    <t>031350072</t>
  </si>
  <si>
    <t>Dr. Öğr. Üyesi. Aslıhan KATİP</t>
  </si>
  <si>
    <t>031450069</t>
  </si>
  <si>
    <t>Elif Genç</t>
  </si>
  <si>
    <t>Sonra Yapacak!!!(Rahatsızlığı varmış)</t>
  </si>
  <si>
    <t>Prof. Dr. S. Sıddık CİNDORUK</t>
  </si>
  <si>
    <t>031450070</t>
  </si>
  <si>
    <t>Fatma Ceyda Uslu</t>
  </si>
  <si>
    <t>031350073</t>
  </si>
  <si>
    <t>Doç. Dr. Gizem EKER</t>
  </si>
  <si>
    <t>Doç. Dr.  Dr. Efsun DİNDAR</t>
  </si>
  <si>
    <t>Arş.Gör.Dr. Burcu Şengül</t>
  </si>
  <si>
    <t>031350074</t>
  </si>
  <si>
    <t>Selver Konuk</t>
  </si>
  <si>
    <t>TESKİ</t>
  </si>
  <si>
    <t>031450071</t>
  </si>
  <si>
    <t>Mavi Yeşil Dan.</t>
  </si>
  <si>
    <t>Yase Özel Sağ</t>
  </si>
  <si>
    <t>031350076</t>
  </si>
  <si>
    <t>031450072</t>
  </si>
  <si>
    <t>Berna Uslular</t>
  </si>
  <si>
    <t>Savra İnşaat Mak. Müh. Çev. Dan.</t>
  </si>
  <si>
    <t>031450073</t>
  </si>
  <si>
    <t>Doaa Ghajar</t>
  </si>
  <si>
    <t>031450006</t>
  </si>
  <si>
    <t xml:space="preserve">staj defterinden kotnro let
22,25,26,27, haziranda raporlu 28'inden itiaberne tekrar staja </t>
  </si>
  <si>
    <t>Elinsan Lab</t>
  </si>
  <si>
    <t>031450079</t>
  </si>
  <si>
    <t>Melis Dolma</t>
  </si>
  <si>
    <t>031450011</t>
  </si>
  <si>
    <t>031450086</t>
  </si>
  <si>
    <t>Büşra Yılmaz</t>
  </si>
  <si>
    <t>03150028</t>
  </si>
  <si>
    <t>Kardelen Dömentepe</t>
  </si>
  <si>
    <t>Yeniköy-Kemerköy Elk. Ürt. Ve Tic. A.Ş</t>
  </si>
  <si>
    <t>031550011</t>
  </si>
  <si>
    <t>Ayca Kafalı</t>
  </si>
  <si>
    <t>TAT</t>
  </si>
  <si>
    <t>031550017</t>
  </si>
  <si>
    <t>Ezgi Sıla Kayır</t>
  </si>
  <si>
    <t>031550019</t>
  </si>
  <si>
    <t>Kazim Atalay Kaya</t>
  </si>
  <si>
    <t xml:space="preserve">Teslim alındı, anket eksik </t>
  </si>
  <si>
    <t>031550023</t>
  </si>
  <si>
    <t>Gülce Dörtkardeşler</t>
  </si>
  <si>
    <t>Eti Maden İşl.</t>
  </si>
  <si>
    <t>031550026</t>
  </si>
  <si>
    <t>Damla Kuru</t>
  </si>
  <si>
    <t>Ünye Çimento San.</t>
  </si>
  <si>
    <t>031550031</t>
  </si>
  <si>
    <t>Sena Aslan</t>
  </si>
  <si>
    <t>031450016</t>
  </si>
  <si>
    <t>031550034</t>
  </si>
  <si>
    <t>Burcu Çoşkun</t>
  </si>
  <si>
    <t>031550036</t>
  </si>
  <si>
    <t>Elif Nur Temizer</t>
  </si>
  <si>
    <t>sigorta ile gorsulup uzatıldı</t>
  </si>
  <si>
    <t>031550039</t>
  </si>
  <si>
    <t>Hazal Melisa Esen</t>
  </si>
  <si>
    <t>031550040</t>
  </si>
  <si>
    <t>Metin Bağışladı</t>
  </si>
  <si>
    <t>Foça Belediyesi</t>
  </si>
  <si>
    <t>getirmedi</t>
  </si>
  <si>
    <t>031550044</t>
  </si>
  <si>
    <t>Nida Tekinalp</t>
  </si>
  <si>
    <t>031450028</t>
  </si>
  <si>
    <t>031550048</t>
  </si>
  <si>
    <t>Fuat Ali Avcı</t>
  </si>
  <si>
    <t>Türkiye Petrolleri A.Ş</t>
  </si>
  <si>
    <t>031550049</t>
  </si>
  <si>
    <t>Sedanur Süsem</t>
  </si>
  <si>
    <t>Kocalı su ve Kan. İda. Gen. Müd.</t>
  </si>
  <si>
    <t>031550062</t>
  </si>
  <si>
    <t>Sema Kara</t>
  </si>
  <si>
    <t>AST Lab. Hizmet.</t>
  </si>
  <si>
    <t>AST Çevre Analiz Lab.</t>
  </si>
  <si>
    <t>031550064</t>
  </si>
  <si>
    <t>Edanur Uzlaş</t>
  </si>
  <si>
    <t>031550066</t>
  </si>
  <si>
    <t>Yeşim Demir</t>
  </si>
  <si>
    <t>031550067</t>
  </si>
  <si>
    <t>İlayda Kırkan</t>
  </si>
  <si>
    <t>Dünya Lab.</t>
  </si>
  <si>
    <t>031550069</t>
  </si>
  <si>
    <t>Aslı Turhan</t>
  </si>
  <si>
    <t>Majör Çevre</t>
  </si>
  <si>
    <t>Teslim alındı eksiksiz</t>
  </si>
  <si>
    <t>031550083</t>
  </si>
  <si>
    <t>031450041</t>
  </si>
  <si>
    <t>Daniel A. Corova Del Aquila</t>
  </si>
  <si>
    <t>Municipalidad Prouincial</t>
  </si>
  <si>
    <t>031450042</t>
  </si>
  <si>
    <t>EPS</t>
  </si>
  <si>
    <t>031550089</t>
  </si>
  <si>
    <t>Seminay Sali</t>
  </si>
  <si>
    <t>031650082</t>
  </si>
  <si>
    <t>Emine Ceylani</t>
  </si>
  <si>
    <t>Büyükçekmece Belediyesi</t>
  </si>
  <si>
    <t>031350019</t>
  </si>
  <si>
    <t>Bitlis Katı Atık Bertaraf Tesisleri</t>
  </si>
  <si>
    <t>031450046</t>
  </si>
  <si>
    <t>Berkan Güney</t>
  </si>
  <si>
    <t>yücel</t>
  </si>
  <si>
    <t>031450084</t>
  </si>
  <si>
    <t>Nilüfer Beld.</t>
  </si>
  <si>
    <t>Yunus Emre Yiğit</t>
  </si>
  <si>
    <t>Bursa Modern Ambalaj</t>
  </si>
  <si>
    <t>Teslim aldındı, eksiksiz</t>
  </si>
  <si>
    <t>031450049</t>
  </si>
  <si>
    <t>Uzay Satır</t>
  </si>
  <si>
    <t>B(32 LAB?)</t>
  </si>
  <si>
    <t>031650046</t>
  </si>
  <si>
    <t>Gülşah Küçük</t>
  </si>
  <si>
    <t>Sena Yıldırım</t>
  </si>
  <si>
    <t>Çorum Belediyesi</t>
  </si>
  <si>
    <t xml:space="preserve">  </t>
  </si>
  <si>
    <t>031550073</t>
  </si>
  <si>
    <t>Murat Baykuş</t>
  </si>
  <si>
    <t>Pharma Vision</t>
  </si>
  <si>
    <t>031450061</t>
  </si>
  <si>
    <t>Çevre ve Şehr. İl Müd.</t>
  </si>
  <si>
    <t>Aski</t>
  </si>
  <si>
    <t>Ece Kaya</t>
  </si>
  <si>
    <t>031450053</t>
  </si>
  <si>
    <t>Hasan Yusuf Onuş</t>
  </si>
  <si>
    <t>031250066</t>
  </si>
  <si>
    <t>Yeşil Beyaz Kalite ve Çere Anl. Lab.</t>
  </si>
  <si>
    <t>031050053</t>
  </si>
  <si>
    <t>Sabri Batu Durul</t>
  </si>
  <si>
    <t>Ototrim</t>
  </si>
  <si>
    <t>Durmazlar</t>
  </si>
  <si>
    <t>Evrak sigrotada, doğru yapmış</t>
  </si>
  <si>
    <t>030750005</t>
  </si>
  <si>
    <t>Adem Özkan</t>
  </si>
  <si>
    <t>Erka Çevre Dan.</t>
  </si>
  <si>
    <t>031550047</t>
  </si>
  <si>
    <t>İrem Doğan</t>
  </si>
  <si>
    <t>Lokton Çevre Lab.</t>
  </si>
  <si>
    <t>Sazcılar Otomotiv A.Ş.</t>
  </si>
  <si>
    <t>Hafize Durmuş</t>
  </si>
  <si>
    <t>031450082</t>
  </si>
  <si>
    <t>031750102</t>
  </si>
  <si>
    <t>Sefanur Ahi</t>
  </si>
  <si>
    <t xml:space="preserve">Yatay Geçiş, Sigortası Çanakkale Üniversitesi </t>
  </si>
  <si>
    <t>031450083</t>
  </si>
  <si>
    <t>Öğrenci İsmi</t>
  </si>
  <si>
    <t>Prof. Dr. Yücel TAŞDEMİR</t>
  </si>
  <si>
    <t>031350044</t>
  </si>
  <si>
    <t>Özge KOŞAR</t>
  </si>
  <si>
    <t>031350083</t>
  </si>
  <si>
    <t>Mesut Nizam</t>
  </si>
  <si>
    <t>Furka Uzatıcı</t>
  </si>
  <si>
    <t>Özgür Çavuş</t>
  </si>
  <si>
    <t>031450014</t>
  </si>
  <si>
    <t>Recep Koray Gençal</t>
  </si>
  <si>
    <t>031450017</t>
  </si>
  <si>
    <t>Furkan Özen</t>
  </si>
  <si>
    <t>Büşra Elif Tutu</t>
  </si>
  <si>
    <t>031450059</t>
  </si>
  <si>
    <t>Seda Candar</t>
  </si>
  <si>
    <t>Pelin Çarıkçı</t>
  </si>
  <si>
    <t>Doga Yıldız</t>
  </si>
  <si>
    <t>031500040</t>
  </si>
  <si>
    <t>031550004</t>
  </si>
  <si>
    <t>Ece Yeşilırmak</t>
  </si>
  <si>
    <t>031550005</t>
  </si>
  <si>
    <t>Ege Yeşilırmak</t>
  </si>
  <si>
    <t>031550008</t>
  </si>
  <si>
    <t>Sibel Yıldız</t>
  </si>
  <si>
    <t>031550009</t>
  </si>
  <si>
    <t>Merve Sarıçam</t>
  </si>
  <si>
    <t>Ayça Kafalı</t>
  </si>
  <si>
    <t>031550014</t>
  </si>
  <si>
    <t>Recep Subaş</t>
  </si>
  <si>
    <t>031550015</t>
  </si>
  <si>
    <t>031550016</t>
  </si>
  <si>
    <t>Samet Birinci</t>
  </si>
  <si>
    <t>031550018</t>
  </si>
  <si>
    <t>Kazım Atalay Kaya</t>
  </si>
  <si>
    <t>031550021</t>
  </si>
  <si>
    <t>Sedef Aydın</t>
  </si>
  <si>
    <t>031550022</t>
  </si>
  <si>
    <t>Eda Kum</t>
  </si>
  <si>
    <t>031550025</t>
  </si>
  <si>
    <t>Aysu fereyi Aksu</t>
  </si>
  <si>
    <t>Dumlu Kuru</t>
  </si>
  <si>
    <t>Burcu Coşkun</t>
  </si>
  <si>
    <t>031550035</t>
  </si>
  <si>
    <t>Oğuzhan Aygün</t>
  </si>
  <si>
    <t>031550045</t>
  </si>
  <si>
    <t>Recep Altın</t>
  </si>
  <si>
    <t>031550046</t>
  </si>
  <si>
    <t>Emre Berk  ÇAKIR</t>
  </si>
  <si>
    <t>031550052</t>
  </si>
  <si>
    <t>Ceylan Yavuz</t>
  </si>
  <si>
    <t>031550063</t>
  </si>
  <si>
    <t>Furkan Ulusoy</t>
  </si>
  <si>
    <t xml:space="preserve">İlayda Kırkan </t>
  </si>
  <si>
    <t>031550071</t>
  </si>
  <si>
    <t>Ceren Nur Sürücü</t>
  </si>
  <si>
    <t>031550072</t>
  </si>
  <si>
    <t>Cansu Çavuşoğlu</t>
  </si>
  <si>
    <t>031550096</t>
  </si>
  <si>
    <t>Elif Nur Temiz</t>
  </si>
  <si>
    <t>031650003</t>
  </si>
  <si>
    <t>İrem Dağ</t>
  </si>
  <si>
    <t>031650004</t>
  </si>
  <si>
    <t>Merve Deniz</t>
  </si>
  <si>
    <t>031650005</t>
  </si>
  <si>
    <t>Büşra Efe</t>
  </si>
  <si>
    <t>031650009</t>
  </si>
  <si>
    <t>Tuğba Can</t>
  </si>
  <si>
    <t>Büşra Acel</t>
  </si>
  <si>
    <t>031650010</t>
  </si>
  <si>
    <t>Simge Çağlar</t>
  </si>
  <si>
    <t>031650014</t>
  </si>
  <si>
    <t>Fatma Durmuş</t>
  </si>
  <si>
    <t>031650016</t>
  </si>
  <si>
    <t>Burcu Acel</t>
  </si>
  <si>
    <t>031650020</t>
  </si>
  <si>
    <t>Selen İneroğlu</t>
  </si>
  <si>
    <t>031650022</t>
  </si>
  <si>
    <t>Melisa Özdemir</t>
  </si>
  <si>
    <t>031650023</t>
  </si>
  <si>
    <t>Selin İrem Bağgül</t>
  </si>
  <si>
    <t>031650025</t>
  </si>
  <si>
    <t>Merve Uysal</t>
  </si>
  <si>
    <t>031650029</t>
  </si>
  <si>
    <t>Furkan İlter</t>
  </si>
  <si>
    <t>031650032</t>
  </si>
  <si>
    <t>Nazlı Şentürk</t>
  </si>
  <si>
    <t>031650035</t>
  </si>
  <si>
    <t>Tuğba Albayrak</t>
  </si>
  <si>
    <t>031650033</t>
  </si>
  <si>
    <t>Hatice Nur Soylu</t>
  </si>
  <si>
    <t>031650036</t>
  </si>
  <si>
    <t>Nilay Keskinden</t>
  </si>
  <si>
    <t>031650043</t>
  </si>
  <si>
    <t>Hilal Baltacı</t>
  </si>
  <si>
    <t>Kübra Aşut</t>
  </si>
  <si>
    <t>031650051</t>
  </si>
  <si>
    <t>İlker Erünsal</t>
  </si>
  <si>
    <t>031650052</t>
  </si>
  <si>
    <t>031650059</t>
  </si>
  <si>
    <t>Şeyma Bahçıvan</t>
  </si>
  <si>
    <t>031650069</t>
  </si>
  <si>
    <t>Hatice ŞEBİN</t>
  </si>
  <si>
    <t>031650070</t>
  </si>
  <si>
    <t>Ayşe Aktepe</t>
  </si>
  <si>
    <t>031650071</t>
  </si>
  <si>
    <t>Sinem Kuru</t>
  </si>
  <si>
    <t>031650091</t>
  </si>
  <si>
    <t>Tolunay İnam</t>
  </si>
  <si>
    <t>031650117</t>
  </si>
  <si>
    <t>Tilbe Safi</t>
  </si>
  <si>
    <t>031750051</t>
  </si>
  <si>
    <t>İpek Gevinç</t>
  </si>
  <si>
    <t>031750070</t>
  </si>
  <si>
    <t>Ezgi Özuğrulu</t>
  </si>
  <si>
    <t>031650037</t>
  </si>
  <si>
    <t>Pınar Bozacı</t>
  </si>
  <si>
    <t>031450077</t>
  </si>
  <si>
    <t>Öğrenci No</t>
  </si>
  <si>
    <t>Sunum Tarihi</t>
  </si>
  <si>
    <t>Sunum Saati</t>
  </si>
  <si>
    <t>Dr. Öğr. Üyesi. Aslıhan KATİP</t>
  </si>
  <si>
    <t>Araş. Gör. Burak ÇALIŞKAN</t>
  </si>
  <si>
    <t>Araş. Gör. Leyla GAZİGİL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</si>
</sst>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3">
    <font>
      <sz val="11"/>
      <color rgb="FF000000"/>
      <name val="Calibri"/>
    </font>
    <font>
      <b/>
      <sz val="12"/>
      <color rgb="FF000000"/>
      <name val="Times New Roman"/>
      <family val="1"/>
      <charset val="162"/>
    </font>
    <font>
      <b/>
      <sz val="11"/>
      <color rgb="FF000000"/>
      <name val="Calibri"/>
      <family val="2"/>
      <charset val="162"/>
    </font>
    <font>
      <sz val="8"/>
      <color rgb="FF000000"/>
      <name val="Tahoma"/>
      <family val="2"/>
      <charset val="162"/>
    </font>
    <font>
      <b/>
      <sz val="9"/>
      <color rgb="FF000000"/>
      <name val="Times New Roman"/>
      <family val="1"/>
      <charset val="162"/>
    </font>
    <font>
      <sz val="12"/>
      <color rgb="FF2F2F2F"/>
      <name val="Quattrocento Sans"/>
    </font>
    <font>
      <b/>
      <sz val="9"/>
      <color rgb="FFFF0000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11"/>
      <color rgb="FFFF0000"/>
      <name val="Calibri"/>
      <family val="2"/>
      <charset val="162"/>
    </font>
    <font>
      <sz val="10"/>
      <color rgb="FF000000"/>
      <name val="Arial"/>
      <family val="2"/>
      <charset val="162"/>
    </font>
    <font>
      <sz val="11"/>
      <name val="Calibri"/>
      <family val="2"/>
      <charset val="162"/>
    </font>
    <font>
      <sz val="12"/>
      <name val="Quattrocento Sans"/>
    </font>
    <font>
      <sz val="11"/>
      <color rgb="FFEEECE1"/>
      <name val="Calibri"/>
      <family val="2"/>
      <charset val="162"/>
    </font>
    <font>
      <sz val="12"/>
      <color rgb="FFEEECE1"/>
      <name val="Quattrocento Sans"/>
    </font>
    <font>
      <sz val="12"/>
      <color rgb="FF000000"/>
      <name val="Quattrocento Sans"/>
    </font>
    <font>
      <sz val="11"/>
      <name val="Calibri"/>
      <family val="2"/>
      <charset val="162"/>
    </font>
    <font>
      <b/>
      <sz val="9"/>
      <color rgb="FF1F497D"/>
      <name val="Times New Roman"/>
      <family val="1"/>
      <charset val="162"/>
    </font>
    <font>
      <b/>
      <sz val="9"/>
      <color rgb="FF00B050"/>
      <name val="Times New Roman"/>
      <family val="1"/>
      <charset val="162"/>
    </font>
    <font>
      <b/>
      <sz val="9"/>
      <color rgb="FF0070C0"/>
      <name val="Times New Roman"/>
      <family val="1"/>
      <charset val="162"/>
    </font>
    <font>
      <b/>
      <sz val="9"/>
      <color rgb="FF7030A0"/>
      <name val="Times New Roman"/>
      <family val="1"/>
      <charset val="162"/>
    </font>
    <font>
      <b/>
      <sz val="9"/>
      <color rgb="FFE36C0A"/>
      <name val="Times New Roman"/>
      <family val="1"/>
      <charset val="162"/>
    </font>
    <font>
      <sz val="11"/>
      <color rgb="FF000000"/>
      <name val="Inconsolata"/>
    </font>
    <font>
      <sz val="11"/>
      <color rgb="FF000000"/>
      <name val="Calibri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rgb="FF0070C0"/>
        <bgColor rgb="FF0070C0"/>
      </patternFill>
    </fill>
    <fill>
      <patternFill patternType="solid">
        <fgColor rgb="FFFF0000"/>
        <bgColor rgb="FFFF0000"/>
      </patternFill>
    </fill>
    <fill>
      <patternFill patternType="solid">
        <fgColor rgb="FF7030A0"/>
        <bgColor rgb="FF7030A0"/>
      </patternFill>
    </fill>
    <fill>
      <patternFill patternType="solid">
        <fgColor rgb="FF00B050"/>
        <bgColor rgb="FF00B050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C4BD97"/>
        <bgColor rgb="FFC4BD97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14" fontId="2" fillId="0" borderId="0" xfId="0" applyNumberFormat="1" applyFont="1"/>
    <xf numFmtId="0" fontId="1" fillId="0" borderId="3" xfId="0" applyFont="1" applyBorder="1"/>
    <xf numFmtId="0" fontId="1" fillId="0" borderId="0" xfId="0" applyFont="1"/>
    <xf numFmtId="0" fontId="3" fillId="0" borderId="0" xfId="0" applyFont="1"/>
    <xf numFmtId="0" fontId="0" fillId="0" borderId="0" xfId="0" applyFont="1" applyAlignment="1">
      <alignment horizontal="center"/>
    </xf>
    <xf numFmtId="0" fontId="0" fillId="2" borderId="1" xfId="0" applyFont="1" applyFill="1" applyBorder="1"/>
    <xf numFmtId="0" fontId="0" fillId="3" borderId="1" xfId="0" applyFont="1" applyFill="1" applyBorder="1"/>
    <xf numFmtId="14" fontId="0" fillId="3" borderId="1" xfId="0" applyNumberFormat="1" applyFont="1" applyFill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3" borderId="6" xfId="0" applyFont="1" applyFill="1" applyBorder="1"/>
    <xf numFmtId="0" fontId="0" fillId="0" borderId="0" xfId="0" applyFont="1" applyAlignment="1">
      <alignment horizontal="center" vertical="center"/>
    </xf>
    <xf numFmtId="49" fontId="0" fillId="0" borderId="0" xfId="0" applyNumberFormat="1" applyFont="1"/>
    <xf numFmtId="0" fontId="6" fillId="0" borderId="7" xfId="0" applyFont="1" applyBorder="1" applyAlignment="1">
      <alignment vertical="center"/>
    </xf>
    <xf numFmtId="0" fontId="0" fillId="0" borderId="0" xfId="0" applyFont="1"/>
    <xf numFmtId="0" fontId="7" fillId="0" borderId="7" xfId="0" applyFont="1" applyBorder="1" applyAlignment="1">
      <alignment horizontal="center" vertical="center" wrapText="1"/>
    </xf>
    <xf numFmtId="0" fontId="0" fillId="0" borderId="1" xfId="0" applyFont="1" applyBorder="1"/>
    <xf numFmtId="14" fontId="7" fillId="0" borderId="7" xfId="0" applyNumberFormat="1" applyFont="1" applyBorder="1" applyAlignment="1">
      <alignment horizontal="center" vertical="center"/>
    </xf>
    <xf numFmtId="14" fontId="0" fillId="3" borderId="8" xfId="0" applyNumberFormat="1" applyFont="1" applyFill="1" applyBorder="1"/>
    <xf numFmtId="14" fontId="0" fillId="3" borderId="6" xfId="0" applyNumberFormat="1" applyFont="1" applyFill="1" applyBorder="1"/>
    <xf numFmtId="0" fontId="0" fillId="3" borderId="6" xfId="0" applyFont="1" applyFill="1" applyBorder="1"/>
    <xf numFmtId="14" fontId="0" fillId="0" borderId="0" xfId="0" applyNumberFormat="1" applyFont="1"/>
    <xf numFmtId="20" fontId="7" fillId="0" borderId="7" xfId="0" applyNumberFormat="1" applyFont="1" applyBorder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0" fillId="4" borderId="6" xfId="0" applyFont="1" applyFill="1" applyBorder="1"/>
    <xf numFmtId="0" fontId="7" fillId="0" borderId="7" xfId="0" applyFont="1" applyBorder="1" applyAlignment="1">
      <alignment horizontal="center" vertical="top" wrapText="1"/>
    </xf>
    <xf numFmtId="14" fontId="7" fillId="0" borderId="7" xfId="0" applyNumberFormat="1" applyFont="1" applyBorder="1" applyAlignment="1">
      <alignment horizontal="center" vertical="center" wrapText="1"/>
    </xf>
    <xf numFmtId="14" fontId="0" fillId="4" borderId="6" xfId="0" applyNumberFormat="1" applyFont="1" applyFill="1" applyBorder="1"/>
    <xf numFmtId="0" fontId="6" fillId="0" borderId="4" xfId="0" applyFont="1" applyBorder="1" applyAlignment="1">
      <alignment vertical="center"/>
    </xf>
    <xf numFmtId="0" fontId="5" fillId="4" borderId="6" xfId="0" applyFont="1" applyFill="1" applyBorder="1"/>
    <xf numFmtId="0" fontId="7" fillId="0" borderId="4" xfId="0" applyFont="1" applyBorder="1" applyAlignment="1">
      <alignment horizontal="center" vertical="center" wrapText="1"/>
    </xf>
    <xf numFmtId="0" fontId="0" fillId="5" borderId="6" xfId="0" applyFont="1" applyFill="1" applyBorder="1"/>
    <xf numFmtId="14" fontId="7" fillId="0" borderId="4" xfId="0" applyNumberFormat="1" applyFont="1" applyBorder="1" applyAlignment="1">
      <alignment horizontal="center" vertical="center"/>
    </xf>
    <xf numFmtId="14" fontId="0" fillId="5" borderId="6" xfId="0" applyNumberFormat="1" applyFont="1" applyFill="1" applyBorder="1"/>
    <xf numFmtId="20" fontId="7" fillId="0" borderId="4" xfId="0" applyNumberFormat="1" applyFont="1" applyBorder="1" applyAlignment="1">
      <alignment horizontal="center" vertical="center"/>
    </xf>
    <xf numFmtId="0" fontId="5" fillId="5" borderId="6" xfId="0" applyFont="1" applyFill="1" applyBorder="1"/>
    <xf numFmtId="0" fontId="6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6" borderId="6" xfId="0" applyFont="1" applyFill="1" applyBorder="1"/>
    <xf numFmtId="14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/>
    </xf>
    <xf numFmtId="20" fontId="7" fillId="0" borderId="5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4" fontId="8" fillId="0" borderId="0" xfId="0" applyNumberFormat="1" applyFont="1"/>
    <xf numFmtId="0" fontId="8" fillId="0" borderId="0" xfId="0" applyFont="1"/>
    <xf numFmtId="0" fontId="7" fillId="0" borderId="5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0" fontId="0" fillId="7" borderId="6" xfId="0" applyFont="1" applyFill="1" applyBorder="1"/>
    <xf numFmtId="14" fontId="0" fillId="7" borderId="6" xfId="0" applyNumberFormat="1" applyFont="1" applyFill="1" applyBorder="1"/>
    <xf numFmtId="0" fontId="5" fillId="7" borderId="6" xfId="0" applyFont="1" applyFill="1" applyBorder="1"/>
    <xf numFmtId="0" fontId="10" fillId="0" borderId="0" xfId="0" applyFont="1"/>
    <xf numFmtId="0" fontId="10" fillId="5" borderId="6" xfId="0" applyFont="1" applyFill="1" applyBorder="1"/>
    <xf numFmtId="14" fontId="10" fillId="5" borderId="6" xfId="0" applyNumberFormat="1" applyFont="1" applyFill="1" applyBorder="1"/>
    <xf numFmtId="0" fontId="11" fillId="5" borderId="6" xfId="0" applyFont="1" applyFill="1" applyBorder="1"/>
    <xf numFmtId="0" fontId="0" fillId="0" borderId="13" xfId="0" applyFont="1" applyBorder="1"/>
    <xf numFmtId="0" fontId="0" fillId="8" borderId="6" xfId="0" applyFont="1" applyFill="1" applyBorder="1"/>
    <xf numFmtId="0" fontId="12" fillId="0" borderId="0" xfId="0" applyFont="1"/>
    <xf numFmtId="0" fontId="12" fillId="9" borderId="6" xfId="0" applyFont="1" applyFill="1" applyBorder="1"/>
    <xf numFmtId="14" fontId="12" fillId="9" borderId="6" xfId="0" applyNumberFormat="1" applyFont="1" applyFill="1" applyBorder="1"/>
    <xf numFmtId="0" fontId="13" fillId="9" borderId="6" xfId="0" applyFont="1" applyFill="1" applyBorder="1"/>
    <xf numFmtId="0" fontId="14" fillId="5" borderId="6" xfId="0" applyFont="1" applyFill="1" applyBorder="1"/>
    <xf numFmtId="0" fontId="4" fillId="3" borderId="4" xfId="0" applyFont="1" applyFill="1" applyBorder="1" applyAlignment="1">
      <alignment vertical="center"/>
    </xf>
    <xf numFmtId="0" fontId="4" fillId="10" borderId="14" xfId="0" applyFont="1" applyFill="1" applyBorder="1" applyAlignment="1">
      <alignment vertical="center"/>
    </xf>
    <xf numFmtId="0" fontId="4" fillId="11" borderId="14" xfId="0" applyFont="1" applyFill="1" applyBorder="1" applyAlignment="1">
      <alignment vertical="center"/>
    </xf>
    <xf numFmtId="0" fontId="4" fillId="12" borderId="14" xfId="0" applyFont="1" applyFill="1" applyBorder="1" applyAlignment="1">
      <alignment vertical="center"/>
    </xf>
    <xf numFmtId="0" fontId="4" fillId="12" borderId="6" xfId="0" applyFont="1" applyFill="1" applyBorder="1" applyAlignment="1">
      <alignment vertical="center"/>
    </xf>
    <xf numFmtId="0" fontId="4" fillId="9" borderId="14" xfId="0" applyFont="1" applyFill="1" applyBorder="1" applyAlignment="1">
      <alignment vertical="center"/>
    </xf>
    <xf numFmtId="49" fontId="0" fillId="0" borderId="1" xfId="0" applyNumberFormat="1" applyFont="1" applyBorder="1"/>
    <xf numFmtId="0" fontId="0" fillId="4" borderId="1" xfId="0" applyFont="1" applyFill="1" applyBorder="1"/>
    <xf numFmtId="14" fontId="0" fillId="0" borderId="1" xfId="0" applyNumberFormat="1" applyFont="1" applyBorder="1"/>
    <xf numFmtId="0" fontId="0" fillId="7" borderId="1" xfId="0" applyFont="1" applyFill="1" applyBorder="1"/>
    <xf numFmtId="14" fontId="0" fillId="4" borderId="1" xfId="0" applyNumberFormat="1" applyFont="1" applyFill="1" applyBorder="1"/>
    <xf numFmtId="0" fontId="0" fillId="8" borderId="1" xfId="0" applyFont="1" applyFill="1" applyBorder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49" fontId="0" fillId="7" borderId="6" xfId="0" applyNumberFormat="1" applyFont="1" applyFill="1" applyBorder="1" applyAlignment="1">
      <alignment horizontal="center" vertical="center"/>
    </xf>
    <xf numFmtId="14" fontId="0" fillId="7" borderId="6" xfId="0" applyNumberFormat="1" applyFont="1" applyFill="1" applyBorder="1" applyAlignment="1">
      <alignment horizontal="center" vertical="center"/>
    </xf>
    <xf numFmtId="0" fontId="0" fillId="5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 wrapText="1"/>
    </xf>
    <xf numFmtId="0" fontId="10" fillId="7" borderId="1" xfId="0" applyFont="1" applyFill="1" applyBorder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5" fillId="0" borderId="0" xfId="0" applyFont="1" applyAlignment="1"/>
    <xf numFmtId="164" fontId="15" fillId="0" borderId="0" xfId="0" applyNumberFormat="1" applyFont="1"/>
    <xf numFmtId="0" fontId="21" fillId="13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164" fontId="15" fillId="0" borderId="0" xfId="0" applyNumberFormat="1" applyFont="1" applyFill="1"/>
    <xf numFmtId="20" fontId="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0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16" xfId="0" applyFont="1" applyBorder="1" applyAlignment="1">
      <alignment horizontal="center" vertical="center"/>
    </xf>
    <xf numFmtId="0" fontId="15" fillId="0" borderId="2" xfId="0" applyFont="1" applyBorder="1"/>
    <xf numFmtId="0" fontId="15" fillId="0" borderId="18" xfId="0" applyFont="1" applyBorder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E36C09"/>
          <bgColor rgb="FFE36C0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13" customWidth="1"/>
    <col min="2" max="2" width="22.5703125" customWidth="1"/>
    <col min="3" max="3" width="38" customWidth="1"/>
    <col min="4" max="5" width="21.5703125" customWidth="1"/>
    <col min="6" max="6" width="29.28515625" customWidth="1"/>
    <col min="7" max="7" width="16" customWidth="1"/>
    <col min="8" max="9" width="14.42578125" customWidth="1"/>
    <col min="10" max="10" width="19.85546875" customWidth="1"/>
    <col min="11" max="11" width="17.28515625" customWidth="1"/>
    <col min="12" max="12" width="20" customWidth="1"/>
    <col min="13" max="13" width="13.140625" customWidth="1"/>
    <col min="14" max="14" width="17.7109375" customWidth="1"/>
    <col min="15" max="15" width="10.7109375" customWidth="1"/>
    <col min="16" max="16" width="13.7109375" customWidth="1"/>
    <col min="17" max="17" width="8.7109375" customWidth="1"/>
    <col min="18" max="18" width="13.42578125" customWidth="1"/>
    <col min="19" max="19" width="8.7109375" customWidth="1"/>
    <col min="20" max="21" width="9.140625" customWidth="1"/>
    <col min="22" max="26" width="8.7109375" customWidth="1"/>
  </cols>
  <sheetData>
    <row r="1" spans="1:26" ht="15.75">
      <c r="A1" s="1" t="s">
        <v>0</v>
      </c>
      <c r="B1" s="1" t="s">
        <v>1</v>
      </c>
      <c r="C1" s="1" t="s">
        <v>2</v>
      </c>
      <c r="D1" s="1"/>
      <c r="E1" s="1" t="s">
        <v>3</v>
      </c>
      <c r="F1" s="2" t="s">
        <v>4</v>
      </c>
      <c r="G1" s="3" t="s">
        <v>8</v>
      </c>
      <c r="H1" s="4" t="s">
        <v>9</v>
      </c>
      <c r="I1" s="5"/>
      <c r="K1" s="5" t="s">
        <v>10</v>
      </c>
      <c r="P1" s="6"/>
      <c r="T1" s="7"/>
    </row>
    <row r="2" spans="1:26" ht="15.75">
      <c r="A2" s="8">
        <v>30850049</v>
      </c>
      <c r="B2" s="9" t="s">
        <v>11</v>
      </c>
      <c r="C2" s="9" t="s">
        <v>12</v>
      </c>
      <c r="D2" s="9"/>
      <c r="E2" s="9">
        <v>10</v>
      </c>
      <c r="F2" s="10">
        <v>42604</v>
      </c>
      <c r="G2" s="10">
        <v>42618</v>
      </c>
      <c r="H2" s="13">
        <f t="shared" ref="H2:H165" si="0">NETWORKDAYS(F2,G2,M$3:M$10)</f>
        <v>10</v>
      </c>
      <c r="I2" s="13"/>
      <c r="J2" t="s">
        <v>17</v>
      </c>
      <c r="K2">
        <f t="shared" ref="K2:K154" si="1">E2-H2</f>
        <v>0</v>
      </c>
      <c r="M2" t="s">
        <v>19</v>
      </c>
      <c r="O2" t="s">
        <v>20</v>
      </c>
      <c r="R2" t="s">
        <v>20</v>
      </c>
      <c r="T2" s="7" t="str">
        <f t="shared" ref="T2:T164" si="2">IF(I2="Başarılı","0","1")</f>
        <v>1</v>
      </c>
      <c r="U2" s="17"/>
    </row>
    <row r="3" spans="1:26" ht="15.75">
      <c r="A3" s="19">
        <v>30850050</v>
      </c>
      <c r="B3" s="9" t="s">
        <v>23</v>
      </c>
      <c r="C3" s="9" t="s">
        <v>24</v>
      </c>
      <c r="D3" s="9"/>
      <c r="E3" s="9">
        <v>20</v>
      </c>
      <c r="F3" s="21">
        <v>42583</v>
      </c>
      <c r="G3" s="22">
        <v>42608</v>
      </c>
      <c r="H3" s="13">
        <f t="shared" si="0"/>
        <v>20</v>
      </c>
      <c r="I3" s="13" t="s">
        <v>25</v>
      </c>
      <c r="J3" t="s">
        <v>26</v>
      </c>
      <c r="K3">
        <f t="shared" si="1"/>
        <v>0</v>
      </c>
      <c r="L3" t="s">
        <v>27</v>
      </c>
      <c r="M3" s="24">
        <v>42612</v>
      </c>
      <c r="N3" t="s">
        <v>30</v>
      </c>
      <c r="O3" s="24">
        <v>42562</v>
      </c>
      <c r="P3" t="s">
        <v>31</v>
      </c>
      <c r="R3" s="24">
        <v>42562</v>
      </c>
      <c r="S3" t="s">
        <v>31</v>
      </c>
      <c r="T3" s="7" t="str">
        <f t="shared" si="2"/>
        <v>0</v>
      </c>
    </row>
    <row r="4" spans="1:26" ht="15.75">
      <c r="A4" s="17">
        <v>30950051</v>
      </c>
      <c r="B4" s="17" t="s">
        <v>32</v>
      </c>
      <c r="C4" s="17" t="s">
        <v>33</v>
      </c>
      <c r="D4" s="17"/>
      <c r="E4" s="17">
        <v>20</v>
      </c>
      <c r="F4" s="24">
        <v>42562</v>
      </c>
      <c r="G4" s="24">
        <v>42587</v>
      </c>
      <c r="H4" s="26">
        <f t="shared" si="0"/>
        <v>20</v>
      </c>
      <c r="I4" s="26"/>
      <c r="K4">
        <f t="shared" si="1"/>
        <v>0</v>
      </c>
      <c r="M4" s="24">
        <v>42625</v>
      </c>
      <c r="N4" t="s">
        <v>38</v>
      </c>
      <c r="O4" s="24">
        <v>42563</v>
      </c>
      <c r="P4" t="s">
        <v>39</v>
      </c>
      <c r="R4" s="24">
        <v>42563</v>
      </c>
      <c r="S4" t="s">
        <v>39</v>
      </c>
      <c r="T4" s="7" t="str">
        <f t="shared" si="2"/>
        <v>1</v>
      </c>
    </row>
    <row r="5" spans="1:26" ht="15.75">
      <c r="A5" s="17">
        <v>30950058</v>
      </c>
      <c r="B5" s="28" t="s">
        <v>40</v>
      </c>
      <c r="C5" s="28" t="s">
        <v>49</v>
      </c>
      <c r="D5" s="28"/>
      <c r="E5" s="28">
        <v>40</v>
      </c>
      <c r="F5" s="31">
        <v>42562</v>
      </c>
      <c r="G5" s="31">
        <v>42618</v>
      </c>
      <c r="H5" s="33">
        <f t="shared" si="0"/>
        <v>40</v>
      </c>
      <c r="I5" s="33" t="s">
        <v>25</v>
      </c>
      <c r="K5">
        <f t="shared" si="1"/>
        <v>0</v>
      </c>
      <c r="M5" s="24">
        <v>42626</v>
      </c>
      <c r="N5" t="s">
        <v>72</v>
      </c>
      <c r="O5" s="24">
        <v>42564</v>
      </c>
      <c r="P5" t="s">
        <v>73</v>
      </c>
      <c r="R5" s="24">
        <v>42564</v>
      </c>
      <c r="S5" t="s">
        <v>73</v>
      </c>
      <c r="T5" s="7" t="str">
        <f t="shared" si="2"/>
        <v>0</v>
      </c>
    </row>
    <row r="6" spans="1:26" ht="15.75">
      <c r="A6" s="17">
        <v>30950072</v>
      </c>
      <c r="B6" s="35" t="s">
        <v>75</v>
      </c>
      <c r="C6" s="35" t="s">
        <v>81</v>
      </c>
      <c r="D6" s="35"/>
      <c r="E6" s="35">
        <v>40</v>
      </c>
      <c r="F6" s="37">
        <v>42562</v>
      </c>
      <c r="G6" s="37">
        <v>42618</v>
      </c>
      <c r="H6" s="39">
        <f t="shared" si="0"/>
        <v>40</v>
      </c>
      <c r="I6" s="39" t="s">
        <v>25</v>
      </c>
      <c r="J6" t="str">
        <f>IF(I6="Başarılı","1","0")</f>
        <v>1</v>
      </c>
      <c r="K6">
        <f t="shared" si="1"/>
        <v>0</v>
      </c>
      <c r="M6" s="24">
        <v>42627</v>
      </c>
      <c r="N6" t="s">
        <v>100</v>
      </c>
      <c r="O6" s="24">
        <v>42565</v>
      </c>
      <c r="P6" t="s">
        <v>101</v>
      </c>
      <c r="R6" s="24">
        <v>42565</v>
      </c>
      <c r="S6" t="s">
        <v>101</v>
      </c>
      <c r="T6" s="7" t="str">
        <f t="shared" si="2"/>
        <v>0</v>
      </c>
    </row>
    <row r="7" spans="1:26" ht="15.75">
      <c r="A7" s="17">
        <v>31050016</v>
      </c>
      <c r="B7" s="35" t="s">
        <v>103</v>
      </c>
      <c r="C7" s="35" t="s">
        <v>105</v>
      </c>
      <c r="D7" s="35"/>
      <c r="E7" s="35">
        <v>40</v>
      </c>
      <c r="F7" s="37">
        <v>42566</v>
      </c>
      <c r="G7" s="37">
        <v>42627</v>
      </c>
      <c r="H7" s="39">
        <f t="shared" si="0"/>
        <v>40</v>
      </c>
      <c r="I7" s="39" t="s">
        <v>25</v>
      </c>
      <c r="K7">
        <f t="shared" si="1"/>
        <v>0</v>
      </c>
      <c r="M7" s="24">
        <v>42628</v>
      </c>
      <c r="N7" t="s">
        <v>107</v>
      </c>
      <c r="O7" s="24">
        <v>42566</v>
      </c>
      <c r="P7" s="17" t="s">
        <v>109</v>
      </c>
      <c r="Q7" s="17"/>
      <c r="R7" s="24">
        <v>42566</v>
      </c>
      <c r="S7" s="17" t="s">
        <v>109</v>
      </c>
      <c r="T7" s="7" t="str">
        <f t="shared" si="2"/>
        <v>0</v>
      </c>
      <c r="U7" s="17"/>
      <c r="V7" s="17"/>
      <c r="W7" s="17"/>
      <c r="X7" s="17"/>
      <c r="Y7" s="17"/>
      <c r="Z7" s="17"/>
    </row>
    <row r="8" spans="1:26" ht="15.75">
      <c r="A8" s="17">
        <v>31050030</v>
      </c>
      <c r="B8" s="35" t="s">
        <v>110</v>
      </c>
      <c r="C8" s="35" t="s">
        <v>111</v>
      </c>
      <c r="D8" s="35"/>
      <c r="E8" s="35">
        <v>40</v>
      </c>
      <c r="F8" s="37">
        <v>42562</v>
      </c>
      <c r="G8" s="37">
        <v>42618</v>
      </c>
      <c r="H8" s="39">
        <f t="shared" si="0"/>
        <v>40</v>
      </c>
      <c r="I8" s="39" t="s">
        <v>25</v>
      </c>
      <c r="K8">
        <f t="shared" si="1"/>
        <v>0</v>
      </c>
      <c r="M8" s="24">
        <v>42632</v>
      </c>
      <c r="N8" t="s">
        <v>112</v>
      </c>
      <c r="O8" s="24">
        <v>42567</v>
      </c>
      <c r="P8" s="17" t="s">
        <v>113</v>
      </c>
      <c r="R8" s="24">
        <v>42569</v>
      </c>
      <c r="S8" t="s">
        <v>31</v>
      </c>
      <c r="T8" s="7" t="str">
        <f t="shared" si="2"/>
        <v>0</v>
      </c>
    </row>
    <row r="9" spans="1:26" ht="15.75">
      <c r="A9" s="17">
        <v>31050031</v>
      </c>
      <c r="B9" s="35" t="s">
        <v>114</v>
      </c>
      <c r="C9" s="35" t="s">
        <v>116</v>
      </c>
      <c r="D9" s="35"/>
      <c r="E9" s="35">
        <v>20</v>
      </c>
      <c r="F9" s="37">
        <v>42562</v>
      </c>
      <c r="G9" s="37">
        <v>42587</v>
      </c>
      <c r="H9" s="39">
        <f t="shared" si="0"/>
        <v>20</v>
      </c>
      <c r="I9" s="39" t="s">
        <v>25</v>
      </c>
      <c r="K9">
        <f t="shared" si="1"/>
        <v>0</v>
      </c>
      <c r="M9" s="24">
        <v>42633</v>
      </c>
      <c r="O9" s="24"/>
      <c r="P9" s="44"/>
      <c r="R9" s="24">
        <v>42570</v>
      </c>
      <c r="S9" t="s">
        <v>39</v>
      </c>
      <c r="T9" s="7" t="str">
        <f t="shared" si="2"/>
        <v>0</v>
      </c>
    </row>
    <row r="10" spans="1:26" ht="15.75">
      <c r="A10" s="17">
        <v>31050031</v>
      </c>
      <c r="B10" s="35" t="s">
        <v>114</v>
      </c>
      <c r="C10" s="35" t="s">
        <v>125</v>
      </c>
      <c r="D10" s="35"/>
      <c r="E10" s="35">
        <v>20</v>
      </c>
      <c r="F10" s="37">
        <v>42590</v>
      </c>
      <c r="G10" s="37">
        <v>42618</v>
      </c>
      <c r="H10" s="39">
        <f t="shared" si="0"/>
        <v>20</v>
      </c>
      <c r="I10" s="39" t="s">
        <v>25</v>
      </c>
      <c r="K10">
        <f t="shared" si="1"/>
        <v>0</v>
      </c>
      <c r="M10" s="24">
        <v>42634</v>
      </c>
      <c r="O10" s="24">
        <v>42569</v>
      </c>
      <c r="P10" t="s">
        <v>31</v>
      </c>
      <c r="R10" s="24">
        <v>42571</v>
      </c>
      <c r="S10" t="s">
        <v>73</v>
      </c>
      <c r="T10" s="7" t="str">
        <f t="shared" si="2"/>
        <v>0</v>
      </c>
    </row>
    <row r="11" spans="1:26" ht="15.75">
      <c r="A11" s="17">
        <v>31050034</v>
      </c>
      <c r="B11" s="23" t="s">
        <v>128</v>
      </c>
      <c r="C11" s="23" t="s">
        <v>129</v>
      </c>
      <c r="D11" s="23"/>
      <c r="E11" s="23">
        <v>40</v>
      </c>
      <c r="F11" s="22">
        <v>42566</v>
      </c>
      <c r="G11" s="22">
        <v>42622</v>
      </c>
      <c r="H11" s="13">
        <f t="shared" si="0"/>
        <v>40</v>
      </c>
      <c r="I11" s="13" t="s">
        <v>25</v>
      </c>
      <c r="J11" t="s">
        <v>130</v>
      </c>
      <c r="K11">
        <f t="shared" si="1"/>
        <v>0</v>
      </c>
      <c r="O11" s="24">
        <v>42570</v>
      </c>
      <c r="P11" t="s">
        <v>39</v>
      </c>
      <c r="R11" s="24">
        <v>42572</v>
      </c>
      <c r="S11" t="s">
        <v>101</v>
      </c>
      <c r="T11" s="7" t="str">
        <f t="shared" si="2"/>
        <v>0</v>
      </c>
    </row>
    <row r="12" spans="1:26" ht="15.75">
      <c r="A12" s="17">
        <v>31050038</v>
      </c>
      <c r="B12" t="s">
        <v>131</v>
      </c>
      <c r="C12" t="s">
        <v>81</v>
      </c>
      <c r="E12">
        <v>15</v>
      </c>
      <c r="F12" s="24">
        <v>42562</v>
      </c>
      <c r="G12" s="24">
        <v>42580</v>
      </c>
      <c r="H12" s="26">
        <f t="shared" si="0"/>
        <v>15</v>
      </c>
      <c r="I12" s="26"/>
      <c r="K12">
        <f t="shared" si="1"/>
        <v>0</v>
      </c>
      <c r="O12" s="24">
        <v>42571</v>
      </c>
      <c r="P12" t="s">
        <v>73</v>
      </c>
      <c r="R12" s="24">
        <v>42573</v>
      </c>
      <c r="S12" t="s">
        <v>109</v>
      </c>
      <c r="T12" s="7" t="str">
        <f t="shared" si="2"/>
        <v>1</v>
      </c>
    </row>
    <row r="13" spans="1:26" ht="15.75">
      <c r="A13" s="17">
        <v>31050043</v>
      </c>
      <c r="B13" s="28" t="s">
        <v>134</v>
      </c>
      <c r="C13" s="28" t="s">
        <v>135</v>
      </c>
      <c r="D13" s="28"/>
      <c r="E13" s="28">
        <v>20</v>
      </c>
      <c r="F13" s="31">
        <v>42590</v>
      </c>
      <c r="G13" s="31">
        <v>42618</v>
      </c>
      <c r="H13" s="33">
        <f t="shared" si="0"/>
        <v>20</v>
      </c>
      <c r="I13" s="33" t="s">
        <v>25</v>
      </c>
      <c r="K13">
        <f t="shared" si="1"/>
        <v>0</v>
      </c>
      <c r="L13" s="35" t="s">
        <v>137</v>
      </c>
      <c r="M13" t="e">
        <f ca="1">CountCcolor(B2:B162,L13)</f>
        <v>#NAME?</v>
      </c>
      <c r="N13" t="e">
        <f ca="1">SUM(M13:M14)</f>
        <v>#NAME?</v>
      </c>
      <c r="O13" s="24">
        <v>42572</v>
      </c>
      <c r="P13" t="s">
        <v>101</v>
      </c>
      <c r="R13" s="24">
        <v>42576</v>
      </c>
      <c r="S13" t="s">
        <v>31</v>
      </c>
      <c r="T13" s="7" t="str">
        <f t="shared" si="2"/>
        <v>0</v>
      </c>
    </row>
    <row r="14" spans="1:26" ht="15.75">
      <c r="A14" s="17">
        <v>31050043</v>
      </c>
      <c r="B14" s="28" t="s">
        <v>134</v>
      </c>
      <c r="C14" s="28" t="s">
        <v>81</v>
      </c>
      <c r="D14" s="28"/>
      <c r="E14" s="28">
        <v>20</v>
      </c>
      <c r="F14" s="31">
        <v>42562</v>
      </c>
      <c r="G14" s="31">
        <v>42588</v>
      </c>
      <c r="H14" s="33">
        <f t="shared" si="0"/>
        <v>20</v>
      </c>
      <c r="I14" s="33" t="s">
        <v>25</v>
      </c>
      <c r="K14">
        <f t="shared" si="1"/>
        <v>0</v>
      </c>
      <c r="L14" s="23" t="s">
        <v>148</v>
      </c>
      <c r="M14" t="e">
        <f ca="1">CountCcolor(B2:B162,L14)</f>
        <v>#NAME?</v>
      </c>
      <c r="O14" s="24">
        <v>42573</v>
      </c>
      <c r="P14" s="17" t="s">
        <v>109</v>
      </c>
      <c r="R14" s="24">
        <v>42577</v>
      </c>
      <c r="S14" t="s">
        <v>39</v>
      </c>
      <c r="T14" s="7" t="str">
        <f t="shared" si="2"/>
        <v>0</v>
      </c>
    </row>
    <row r="15" spans="1:26" ht="15.75">
      <c r="A15" s="17">
        <v>31050065</v>
      </c>
      <c r="B15" s="23" t="s">
        <v>150</v>
      </c>
      <c r="C15" s="23" t="s">
        <v>151</v>
      </c>
      <c r="D15" s="23"/>
      <c r="E15" s="23">
        <v>40</v>
      </c>
      <c r="F15" s="22">
        <v>42562</v>
      </c>
      <c r="G15" s="22">
        <v>42602</v>
      </c>
      <c r="H15" s="13">
        <f t="shared" si="0"/>
        <v>30</v>
      </c>
      <c r="I15" s="13" t="s">
        <v>154</v>
      </c>
      <c r="J15" t="s">
        <v>155</v>
      </c>
      <c r="K15">
        <f t="shared" si="1"/>
        <v>10</v>
      </c>
      <c r="L15" t="s">
        <v>156</v>
      </c>
      <c r="M15" t="e">
        <f ca="1">CountCcolor(B2:B162,L15)</f>
        <v>#NAME?</v>
      </c>
      <c r="O15" s="24">
        <v>42574</v>
      </c>
      <c r="P15" s="17" t="s">
        <v>113</v>
      </c>
      <c r="R15" s="24">
        <v>42578</v>
      </c>
      <c r="S15" t="s">
        <v>73</v>
      </c>
      <c r="T15" s="7" t="str">
        <f t="shared" si="2"/>
        <v>1</v>
      </c>
    </row>
    <row r="16" spans="1:26" ht="15.75">
      <c r="A16" s="17">
        <v>31050089</v>
      </c>
      <c r="B16" s="35" t="s">
        <v>161</v>
      </c>
      <c r="C16" s="35" t="s">
        <v>162</v>
      </c>
      <c r="D16" s="35"/>
      <c r="E16" s="35">
        <v>40</v>
      </c>
      <c r="F16" s="37">
        <v>42562</v>
      </c>
      <c r="G16" s="37">
        <v>42618</v>
      </c>
      <c r="H16" s="39">
        <f t="shared" si="0"/>
        <v>40</v>
      </c>
      <c r="I16" s="39" t="s">
        <v>25</v>
      </c>
      <c r="J16" t="s">
        <v>165</v>
      </c>
      <c r="K16">
        <f t="shared" si="1"/>
        <v>0</v>
      </c>
      <c r="L16" s="28" t="s">
        <v>168</v>
      </c>
      <c r="M16" t="e">
        <f ca="1">CountCcolor(B2:B162,L16)</f>
        <v>#NAME?</v>
      </c>
      <c r="O16" s="24"/>
      <c r="P16" s="44"/>
      <c r="R16" s="24">
        <v>42579</v>
      </c>
      <c r="S16" t="s">
        <v>101</v>
      </c>
      <c r="T16" s="7" t="str">
        <f t="shared" si="2"/>
        <v>0</v>
      </c>
    </row>
    <row r="17" spans="1:26" ht="15.75">
      <c r="A17" s="17">
        <v>31150001</v>
      </c>
      <c r="B17" s="28" t="s">
        <v>171</v>
      </c>
      <c r="C17" s="28" t="s">
        <v>172</v>
      </c>
      <c r="D17" s="28"/>
      <c r="E17" s="28">
        <v>10</v>
      </c>
      <c r="F17" s="31">
        <v>42597</v>
      </c>
      <c r="G17" s="31">
        <v>42608</v>
      </c>
      <c r="H17" s="33">
        <f t="shared" si="0"/>
        <v>10</v>
      </c>
      <c r="I17" s="33" t="s">
        <v>25</v>
      </c>
      <c r="K17">
        <f t="shared" si="1"/>
        <v>0</v>
      </c>
      <c r="L17" t="s">
        <v>176</v>
      </c>
      <c r="M17" t="e">
        <f ca="1">SUM(M13:M16)</f>
        <v>#NAME?</v>
      </c>
      <c r="O17" s="24">
        <v>42576</v>
      </c>
      <c r="P17" t="s">
        <v>31</v>
      </c>
      <c r="R17" s="24">
        <v>42580</v>
      </c>
      <c r="S17" t="s">
        <v>109</v>
      </c>
      <c r="T17" s="7" t="str">
        <f t="shared" si="2"/>
        <v>0</v>
      </c>
    </row>
    <row r="18" spans="1:26" ht="15.75">
      <c r="A18" s="17">
        <v>31150012</v>
      </c>
      <c r="B18" s="28" t="s">
        <v>178</v>
      </c>
      <c r="C18" s="28" t="s">
        <v>179</v>
      </c>
      <c r="D18" s="28"/>
      <c r="E18" s="28">
        <v>45</v>
      </c>
      <c r="F18" s="31">
        <v>42562</v>
      </c>
      <c r="G18" s="31">
        <v>42632</v>
      </c>
      <c r="H18" s="33">
        <f t="shared" si="0"/>
        <v>45</v>
      </c>
      <c r="I18" s="33" t="s">
        <v>25</v>
      </c>
      <c r="K18">
        <f t="shared" si="1"/>
        <v>0</v>
      </c>
      <c r="O18" s="24">
        <v>42577</v>
      </c>
      <c r="P18" t="s">
        <v>39</v>
      </c>
      <c r="R18" s="53">
        <v>42583</v>
      </c>
      <c r="S18" s="54" t="s">
        <v>31</v>
      </c>
      <c r="T18" s="7" t="str">
        <f t="shared" si="2"/>
        <v>0</v>
      </c>
    </row>
    <row r="19" spans="1:26" ht="15.75">
      <c r="A19" s="17">
        <v>31150013</v>
      </c>
      <c r="B19" s="28" t="s">
        <v>191</v>
      </c>
      <c r="C19" s="28" t="s">
        <v>192</v>
      </c>
      <c r="D19" s="28"/>
      <c r="E19" s="28">
        <v>15</v>
      </c>
      <c r="F19" s="31">
        <v>42601</v>
      </c>
      <c r="G19" s="31">
        <v>42622</v>
      </c>
      <c r="H19" s="33">
        <f t="shared" si="0"/>
        <v>15</v>
      </c>
      <c r="I19" s="33" t="s">
        <v>25</v>
      </c>
      <c r="K19">
        <f t="shared" si="1"/>
        <v>0</v>
      </c>
      <c r="O19" s="24">
        <v>42578</v>
      </c>
      <c r="P19" t="s">
        <v>73</v>
      </c>
      <c r="R19" s="24">
        <v>42584</v>
      </c>
      <c r="S19" s="17" t="s">
        <v>39</v>
      </c>
      <c r="T19" s="7" t="str">
        <f t="shared" si="2"/>
        <v>0</v>
      </c>
    </row>
    <row r="20" spans="1:26" ht="15.75">
      <c r="A20" s="17">
        <v>31150014</v>
      </c>
      <c r="B20" s="35" t="s">
        <v>196</v>
      </c>
      <c r="C20" s="35" t="s">
        <v>98</v>
      </c>
      <c r="D20" s="35"/>
      <c r="E20" s="35">
        <v>14</v>
      </c>
      <c r="F20" s="37">
        <v>42604</v>
      </c>
      <c r="G20" s="37">
        <v>42622</v>
      </c>
      <c r="H20" s="39">
        <f t="shared" si="0"/>
        <v>14</v>
      </c>
      <c r="I20" s="39" t="s">
        <v>25</v>
      </c>
      <c r="K20">
        <f t="shared" si="1"/>
        <v>0</v>
      </c>
      <c r="N20" s="24"/>
      <c r="O20" s="24">
        <v>42579</v>
      </c>
      <c r="P20" t="s">
        <v>101</v>
      </c>
      <c r="R20" s="24">
        <v>42585</v>
      </c>
      <c r="S20" s="17" t="s">
        <v>73</v>
      </c>
      <c r="T20" s="7" t="str">
        <f t="shared" si="2"/>
        <v>0</v>
      </c>
    </row>
    <row r="21" spans="1:26" ht="15.75" customHeight="1">
      <c r="A21" s="17">
        <v>31150014</v>
      </c>
      <c r="B21" s="23" t="s">
        <v>196</v>
      </c>
      <c r="C21" s="23" t="s">
        <v>52</v>
      </c>
      <c r="D21" s="23"/>
      <c r="E21" s="23">
        <v>15</v>
      </c>
      <c r="F21" s="22">
        <v>42583</v>
      </c>
      <c r="G21" s="22">
        <v>42601</v>
      </c>
      <c r="H21" s="13">
        <f t="shared" si="0"/>
        <v>15</v>
      </c>
      <c r="I21" s="13" t="s">
        <v>25</v>
      </c>
      <c r="J21" t="s">
        <v>200</v>
      </c>
      <c r="K21">
        <f t="shared" si="1"/>
        <v>0</v>
      </c>
      <c r="O21" s="24">
        <v>42580</v>
      </c>
      <c r="P21" s="17" t="s">
        <v>109</v>
      </c>
      <c r="R21" s="24">
        <v>42586</v>
      </c>
      <c r="S21" s="17" t="s">
        <v>101</v>
      </c>
      <c r="T21" s="7" t="str">
        <f t="shared" si="2"/>
        <v>0</v>
      </c>
    </row>
    <row r="22" spans="1:26" ht="15.75" customHeight="1">
      <c r="A22" s="17">
        <v>31150014</v>
      </c>
      <c r="B22" s="35" t="s">
        <v>196</v>
      </c>
      <c r="C22" s="35" t="s">
        <v>98</v>
      </c>
      <c r="D22" s="35"/>
      <c r="E22" s="35">
        <v>16</v>
      </c>
      <c r="F22" s="37">
        <v>42559</v>
      </c>
      <c r="G22" s="37">
        <v>42580</v>
      </c>
      <c r="H22" s="39">
        <f t="shared" si="0"/>
        <v>16</v>
      </c>
      <c r="I22" s="39" t="s">
        <v>25</v>
      </c>
      <c r="K22">
        <f t="shared" si="1"/>
        <v>0</v>
      </c>
      <c r="N22" s="17"/>
      <c r="O22" s="24">
        <v>42581</v>
      </c>
      <c r="P22" s="17" t="s">
        <v>113</v>
      </c>
      <c r="R22" s="24">
        <v>42587</v>
      </c>
      <c r="S22" t="s">
        <v>109</v>
      </c>
      <c r="T22" s="7" t="str">
        <f t="shared" si="2"/>
        <v>0</v>
      </c>
    </row>
    <row r="23" spans="1:26" ht="15.75" customHeight="1">
      <c r="A23" s="17">
        <v>31150015</v>
      </c>
      <c r="B23" s="23" t="s">
        <v>205</v>
      </c>
      <c r="C23" s="23" t="s">
        <v>206</v>
      </c>
      <c r="D23" s="23"/>
      <c r="E23" s="23">
        <v>20</v>
      </c>
      <c r="F23" s="22">
        <v>42583</v>
      </c>
      <c r="G23" s="22">
        <v>42608</v>
      </c>
      <c r="H23" s="13">
        <f t="shared" si="0"/>
        <v>20</v>
      </c>
      <c r="I23" s="13" t="s">
        <v>25</v>
      </c>
      <c r="K23">
        <f t="shared" si="1"/>
        <v>0</v>
      </c>
      <c r="L23" s="17"/>
      <c r="M23" s="17"/>
      <c r="N23" s="53"/>
      <c r="O23" s="24"/>
      <c r="P23" s="44"/>
      <c r="Q23" s="17"/>
      <c r="R23" s="24">
        <v>42590</v>
      </c>
      <c r="S23" t="s">
        <v>31</v>
      </c>
      <c r="T23" s="7" t="str">
        <f t="shared" si="2"/>
        <v>0</v>
      </c>
      <c r="U23" s="17"/>
      <c r="V23" s="17"/>
      <c r="W23" s="17"/>
      <c r="X23" s="17"/>
      <c r="Y23" s="17"/>
      <c r="Z23" s="17"/>
    </row>
    <row r="24" spans="1:26" ht="15.75" customHeight="1">
      <c r="A24" s="17">
        <v>31150018</v>
      </c>
      <c r="B24" s="35" t="s">
        <v>214</v>
      </c>
      <c r="C24" s="35" t="s">
        <v>215</v>
      </c>
      <c r="D24" s="35"/>
      <c r="E24" s="35">
        <v>30</v>
      </c>
      <c r="F24" s="37">
        <v>42562</v>
      </c>
      <c r="G24" s="37">
        <v>42601</v>
      </c>
      <c r="H24" s="39">
        <f t="shared" si="0"/>
        <v>30</v>
      </c>
      <c r="I24" s="39" t="s">
        <v>25</v>
      </c>
      <c r="J24" s="17"/>
      <c r="K24">
        <f t="shared" si="1"/>
        <v>0</v>
      </c>
      <c r="M24" s="54"/>
      <c r="N24" s="17"/>
      <c r="O24" s="24">
        <v>42583</v>
      </c>
      <c r="P24" t="s">
        <v>31</v>
      </c>
      <c r="Q24" s="54"/>
      <c r="R24" s="24">
        <v>42591</v>
      </c>
      <c r="S24" t="s">
        <v>39</v>
      </c>
      <c r="T24" s="7" t="str">
        <f t="shared" si="2"/>
        <v>0</v>
      </c>
      <c r="U24" s="54"/>
      <c r="V24" s="54"/>
      <c r="W24" s="54"/>
      <c r="X24" s="54"/>
      <c r="Y24" s="54"/>
      <c r="Z24" s="54"/>
    </row>
    <row r="25" spans="1:26" ht="15.75" customHeight="1">
      <c r="A25" s="17">
        <v>31150019</v>
      </c>
      <c r="B25" s="35" t="s">
        <v>217</v>
      </c>
      <c r="C25" s="35" t="s">
        <v>218</v>
      </c>
      <c r="D25" s="35"/>
      <c r="E25" s="35">
        <v>20</v>
      </c>
      <c r="F25" s="37">
        <v>42569</v>
      </c>
      <c r="G25" s="37">
        <v>42594</v>
      </c>
      <c r="H25" s="39">
        <f t="shared" si="0"/>
        <v>20</v>
      </c>
      <c r="I25" s="39" t="s">
        <v>25</v>
      </c>
      <c r="K25">
        <f t="shared" si="1"/>
        <v>0</v>
      </c>
      <c r="L25" s="17"/>
      <c r="M25" s="17"/>
      <c r="O25" s="24">
        <v>42584</v>
      </c>
      <c r="P25" t="s">
        <v>39</v>
      </c>
      <c r="Q25" s="17"/>
      <c r="R25" s="24">
        <v>42592</v>
      </c>
      <c r="S25" t="s">
        <v>73</v>
      </c>
      <c r="T25" s="7" t="str">
        <f t="shared" si="2"/>
        <v>0</v>
      </c>
      <c r="U25" s="17"/>
      <c r="V25" s="17"/>
      <c r="W25" s="17"/>
      <c r="X25" s="17"/>
      <c r="Y25" s="17"/>
      <c r="Z25" s="17"/>
    </row>
    <row r="26" spans="1:26" ht="15.75" customHeight="1">
      <c r="A26" s="17">
        <v>31150020</v>
      </c>
      <c r="B26" s="35" t="s">
        <v>220</v>
      </c>
      <c r="C26" s="35" t="s">
        <v>221</v>
      </c>
      <c r="D26" s="35"/>
      <c r="E26" s="35">
        <v>20</v>
      </c>
      <c r="F26" s="37">
        <v>42566</v>
      </c>
      <c r="G26" s="37">
        <v>42593</v>
      </c>
      <c r="H26" s="39">
        <f t="shared" si="0"/>
        <v>20</v>
      </c>
      <c r="I26" s="39" t="s">
        <v>25</v>
      </c>
      <c r="K26">
        <f t="shared" si="1"/>
        <v>0</v>
      </c>
      <c r="L26" s="17"/>
      <c r="M26" s="17"/>
      <c r="O26" s="24">
        <v>42585</v>
      </c>
      <c r="P26" t="s">
        <v>73</v>
      </c>
      <c r="Q26" s="17"/>
      <c r="R26" s="24">
        <v>42593</v>
      </c>
      <c r="S26" t="s">
        <v>101</v>
      </c>
      <c r="T26" s="7" t="str">
        <f t="shared" si="2"/>
        <v>0</v>
      </c>
      <c r="U26" s="17"/>
      <c r="V26" s="17"/>
      <c r="W26" s="17"/>
      <c r="X26" s="17"/>
      <c r="Y26" s="17"/>
      <c r="Z26" s="17"/>
    </row>
    <row r="27" spans="1:26" ht="15.75" customHeight="1">
      <c r="A27" s="17">
        <v>31150020</v>
      </c>
      <c r="B27" s="35" t="s">
        <v>220</v>
      </c>
      <c r="C27" s="35" t="s">
        <v>135</v>
      </c>
      <c r="D27" s="35"/>
      <c r="E27" s="35">
        <v>10</v>
      </c>
      <c r="F27" s="37">
        <v>42597</v>
      </c>
      <c r="G27" s="37">
        <v>42608</v>
      </c>
      <c r="H27" s="39">
        <f t="shared" si="0"/>
        <v>10</v>
      </c>
      <c r="I27" s="39" t="s">
        <v>25</v>
      </c>
      <c r="K27">
        <f t="shared" si="1"/>
        <v>0</v>
      </c>
      <c r="L27" s="17"/>
      <c r="M27" s="17"/>
      <c r="O27" s="24">
        <v>42586</v>
      </c>
      <c r="P27" t="s">
        <v>101</v>
      </c>
      <c r="Q27" s="17"/>
      <c r="R27" s="24">
        <v>42594</v>
      </c>
      <c r="S27" t="s">
        <v>109</v>
      </c>
      <c r="T27" s="7" t="str">
        <f t="shared" si="2"/>
        <v>0</v>
      </c>
      <c r="U27" s="17"/>
      <c r="V27" s="17"/>
      <c r="W27" s="17"/>
      <c r="X27" s="17"/>
      <c r="Y27" s="17"/>
      <c r="Z27" s="17"/>
    </row>
    <row r="28" spans="1:26" ht="15.75" customHeight="1">
      <c r="A28" s="17">
        <v>31150027</v>
      </c>
      <c r="B28" s="17" t="s">
        <v>226</v>
      </c>
      <c r="C28" s="17" t="s">
        <v>206</v>
      </c>
      <c r="D28" s="17"/>
      <c r="E28" s="17">
        <v>30</v>
      </c>
      <c r="F28" s="24">
        <v>42562</v>
      </c>
      <c r="G28" s="24">
        <v>42601</v>
      </c>
      <c r="H28" s="26">
        <f t="shared" si="0"/>
        <v>30</v>
      </c>
      <c r="I28" s="26"/>
      <c r="J28" s="17"/>
      <c r="K28">
        <f t="shared" si="1"/>
        <v>0</v>
      </c>
      <c r="O28" s="24">
        <v>42587</v>
      </c>
      <c r="P28" s="17" t="s">
        <v>109</v>
      </c>
      <c r="R28" s="24">
        <v>42597</v>
      </c>
      <c r="S28" t="s">
        <v>31</v>
      </c>
      <c r="T28" s="7" t="str">
        <f t="shared" si="2"/>
        <v>1</v>
      </c>
    </row>
    <row r="29" spans="1:26" ht="15.75" customHeight="1">
      <c r="A29" s="17">
        <v>31150030</v>
      </c>
      <c r="B29" s="23" t="s">
        <v>227</v>
      </c>
      <c r="C29" s="23" t="s">
        <v>192</v>
      </c>
      <c r="D29" s="23"/>
      <c r="E29" s="23">
        <v>20</v>
      </c>
      <c r="F29" s="22">
        <v>42562</v>
      </c>
      <c r="G29" s="22">
        <v>42594</v>
      </c>
      <c r="H29" s="13">
        <f t="shared" si="0"/>
        <v>25</v>
      </c>
      <c r="I29" s="13" t="s">
        <v>228</v>
      </c>
      <c r="J29" t="s">
        <v>229</v>
      </c>
      <c r="K29">
        <f t="shared" si="1"/>
        <v>-5</v>
      </c>
      <c r="O29" s="24">
        <v>42588</v>
      </c>
      <c r="P29" s="17" t="s">
        <v>113</v>
      </c>
      <c r="R29" s="24">
        <v>42598</v>
      </c>
      <c r="S29" t="s">
        <v>39</v>
      </c>
      <c r="T29" s="7" t="str">
        <f t="shared" si="2"/>
        <v>1</v>
      </c>
    </row>
    <row r="30" spans="1:26" ht="15.75" customHeight="1">
      <c r="A30" s="17">
        <v>31150035</v>
      </c>
      <c r="B30" s="35" t="s">
        <v>230</v>
      </c>
      <c r="C30" s="35" t="s">
        <v>231</v>
      </c>
      <c r="D30" s="35" t="s">
        <v>232</v>
      </c>
      <c r="E30" s="35">
        <v>40</v>
      </c>
      <c r="F30" s="37">
        <v>42566</v>
      </c>
      <c r="G30" s="37">
        <v>42622</v>
      </c>
      <c r="H30" s="39">
        <f t="shared" si="0"/>
        <v>40</v>
      </c>
      <c r="I30" s="39" t="s">
        <v>25</v>
      </c>
      <c r="K30">
        <f t="shared" si="1"/>
        <v>0</v>
      </c>
      <c r="O30" s="24"/>
      <c r="P30" s="44"/>
      <c r="R30" s="24">
        <v>42599</v>
      </c>
      <c r="S30" t="s">
        <v>73</v>
      </c>
      <c r="T30" s="7" t="str">
        <f t="shared" si="2"/>
        <v>0</v>
      </c>
    </row>
    <row r="31" spans="1:26" ht="15.75" customHeight="1">
      <c r="A31" s="17">
        <v>31150036</v>
      </c>
      <c r="B31" s="23" t="s">
        <v>234</v>
      </c>
      <c r="C31" s="23" t="s">
        <v>235</v>
      </c>
      <c r="D31" s="23"/>
      <c r="E31" s="23">
        <v>40</v>
      </c>
      <c r="F31" s="22">
        <v>42562</v>
      </c>
      <c r="G31" s="22">
        <v>42618</v>
      </c>
      <c r="H31" s="13">
        <f t="shared" si="0"/>
        <v>40</v>
      </c>
      <c r="I31" s="13" t="s">
        <v>25</v>
      </c>
      <c r="J31" t="s">
        <v>236</v>
      </c>
      <c r="K31">
        <f t="shared" si="1"/>
        <v>0</v>
      </c>
      <c r="O31" s="24">
        <v>42590</v>
      </c>
      <c r="P31" t="s">
        <v>31</v>
      </c>
      <c r="R31" s="24">
        <v>42600</v>
      </c>
      <c r="S31" t="s">
        <v>101</v>
      </c>
      <c r="T31" s="7" t="str">
        <f t="shared" si="2"/>
        <v>0</v>
      </c>
    </row>
    <row r="32" spans="1:26" ht="15.75" customHeight="1">
      <c r="A32" s="17">
        <v>31150039</v>
      </c>
      <c r="B32" s="23" t="s">
        <v>240</v>
      </c>
      <c r="C32" s="23" t="s">
        <v>241</v>
      </c>
      <c r="D32" s="23"/>
      <c r="E32" s="23">
        <v>40</v>
      </c>
      <c r="F32" s="22">
        <v>42562</v>
      </c>
      <c r="G32" s="22">
        <v>42615</v>
      </c>
      <c r="H32" s="13">
        <f t="shared" si="0"/>
        <v>39</v>
      </c>
      <c r="I32" s="13" t="s">
        <v>25</v>
      </c>
      <c r="J32" t="s">
        <v>243</v>
      </c>
      <c r="K32">
        <f t="shared" si="1"/>
        <v>1</v>
      </c>
      <c r="O32" s="24">
        <v>42591</v>
      </c>
      <c r="P32" t="s">
        <v>39</v>
      </c>
      <c r="R32" s="24">
        <v>42601</v>
      </c>
      <c r="S32" t="s">
        <v>109</v>
      </c>
      <c r="T32" s="7" t="str">
        <f t="shared" si="2"/>
        <v>0</v>
      </c>
    </row>
    <row r="33" spans="1:20" ht="15.75" customHeight="1">
      <c r="A33" s="17">
        <v>31150041</v>
      </c>
      <c r="B33" s="28" t="s">
        <v>244</v>
      </c>
      <c r="C33" s="28" t="s">
        <v>245</v>
      </c>
      <c r="D33" s="28"/>
      <c r="E33" s="28">
        <v>15</v>
      </c>
      <c r="F33" s="31">
        <v>42576</v>
      </c>
      <c r="G33" s="31">
        <v>42594</v>
      </c>
      <c r="H33" s="33">
        <f t="shared" si="0"/>
        <v>15</v>
      </c>
      <c r="I33" s="33" t="s">
        <v>25</v>
      </c>
      <c r="K33">
        <f t="shared" si="1"/>
        <v>0</v>
      </c>
      <c r="O33" s="24">
        <v>42592</v>
      </c>
      <c r="P33" t="s">
        <v>73</v>
      </c>
      <c r="R33" s="24">
        <v>42604</v>
      </c>
      <c r="S33" t="s">
        <v>31</v>
      </c>
      <c r="T33" s="7" t="str">
        <f t="shared" si="2"/>
        <v>0</v>
      </c>
    </row>
    <row r="34" spans="1:20" ht="15.75" customHeight="1">
      <c r="A34" s="17">
        <v>31150044</v>
      </c>
      <c r="B34" s="23" t="s">
        <v>248</v>
      </c>
      <c r="C34" s="23" t="s">
        <v>249</v>
      </c>
      <c r="D34" s="23"/>
      <c r="E34" s="23">
        <v>20</v>
      </c>
      <c r="F34" s="22">
        <v>42562</v>
      </c>
      <c r="G34" s="22">
        <v>42587</v>
      </c>
      <c r="H34" s="13">
        <f t="shared" si="0"/>
        <v>20</v>
      </c>
      <c r="I34" s="13" t="s">
        <v>25</v>
      </c>
      <c r="J34" t="s">
        <v>250</v>
      </c>
      <c r="K34">
        <f t="shared" si="1"/>
        <v>0</v>
      </c>
      <c r="O34" s="24">
        <v>42593</v>
      </c>
      <c r="P34" t="s">
        <v>101</v>
      </c>
      <c r="R34" s="24">
        <v>42605</v>
      </c>
      <c r="S34" t="s">
        <v>39</v>
      </c>
      <c r="T34" s="7" t="str">
        <f t="shared" si="2"/>
        <v>0</v>
      </c>
    </row>
    <row r="35" spans="1:20" ht="15.75" customHeight="1">
      <c r="A35" s="17">
        <v>31150044</v>
      </c>
      <c r="B35" s="23" t="s">
        <v>248</v>
      </c>
      <c r="C35" s="23" t="s">
        <v>249</v>
      </c>
      <c r="D35" s="23"/>
      <c r="E35" s="23">
        <v>15</v>
      </c>
      <c r="F35" s="22">
        <v>42590</v>
      </c>
      <c r="G35" s="22">
        <v>42608</v>
      </c>
      <c r="H35" s="13">
        <f t="shared" si="0"/>
        <v>15</v>
      </c>
      <c r="I35" s="13" t="s">
        <v>25</v>
      </c>
      <c r="J35" t="s">
        <v>250</v>
      </c>
      <c r="K35">
        <f t="shared" si="1"/>
        <v>0</v>
      </c>
      <c r="O35" s="24">
        <v>42594</v>
      </c>
      <c r="P35" s="17" t="s">
        <v>109</v>
      </c>
      <c r="R35" s="24">
        <v>42606</v>
      </c>
      <c r="S35" t="s">
        <v>73</v>
      </c>
      <c r="T35" s="7" t="str">
        <f t="shared" si="2"/>
        <v>0</v>
      </c>
    </row>
    <row r="36" spans="1:20" ht="15.75" customHeight="1">
      <c r="A36" s="17">
        <v>31150047</v>
      </c>
      <c r="B36" s="23" t="s">
        <v>254</v>
      </c>
      <c r="C36" s="23" t="s">
        <v>255</v>
      </c>
      <c r="D36" s="23"/>
      <c r="E36" s="23">
        <v>35</v>
      </c>
      <c r="F36" s="22">
        <v>42576</v>
      </c>
      <c r="G36" s="22">
        <v>42623</v>
      </c>
      <c r="H36" s="13">
        <f t="shared" si="0"/>
        <v>34</v>
      </c>
      <c r="I36" s="13" t="s">
        <v>256</v>
      </c>
      <c r="K36">
        <f t="shared" si="1"/>
        <v>1</v>
      </c>
      <c r="O36" s="24">
        <v>42595</v>
      </c>
      <c r="P36" s="17" t="s">
        <v>113</v>
      </c>
      <c r="R36" s="24">
        <v>42607</v>
      </c>
      <c r="S36" t="s">
        <v>101</v>
      </c>
      <c r="T36" s="7" t="str">
        <f t="shared" si="2"/>
        <v>1</v>
      </c>
    </row>
    <row r="37" spans="1:20" ht="15.75" customHeight="1">
      <c r="A37" s="17">
        <v>31150048</v>
      </c>
      <c r="B37" s="35" t="s">
        <v>257</v>
      </c>
      <c r="C37" s="35" t="s">
        <v>111</v>
      </c>
      <c r="D37" s="35"/>
      <c r="E37" s="35">
        <v>40</v>
      </c>
      <c r="F37" s="37">
        <v>42562</v>
      </c>
      <c r="G37" s="37">
        <v>42618</v>
      </c>
      <c r="H37" s="39">
        <f t="shared" si="0"/>
        <v>40</v>
      </c>
      <c r="I37" s="39" t="s">
        <v>25</v>
      </c>
      <c r="K37">
        <f t="shared" si="1"/>
        <v>0</v>
      </c>
      <c r="O37" s="24"/>
      <c r="P37" s="44"/>
      <c r="R37" s="24">
        <v>42608</v>
      </c>
      <c r="S37" t="s">
        <v>109</v>
      </c>
      <c r="T37" s="7" t="str">
        <f t="shared" si="2"/>
        <v>0</v>
      </c>
    </row>
    <row r="38" spans="1:20" ht="15.75" customHeight="1">
      <c r="A38" s="17">
        <v>31150052</v>
      </c>
      <c r="B38" s="35" t="s">
        <v>258</v>
      </c>
      <c r="C38" s="35" t="s">
        <v>260</v>
      </c>
      <c r="D38" s="35"/>
      <c r="E38" s="35">
        <v>24</v>
      </c>
      <c r="F38" s="37">
        <v>42562</v>
      </c>
      <c r="G38" s="37">
        <v>42588</v>
      </c>
      <c r="H38" s="39">
        <f t="shared" si="0"/>
        <v>20</v>
      </c>
      <c r="I38" s="39"/>
      <c r="K38">
        <f t="shared" si="1"/>
        <v>4</v>
      </c>
      <c r="O38" s="24">
        <v>42597</v>
      </c>
      <c r="P38" t="s">
        <v>31</v>
      </c>
      <c r="R38" s="24">
        <v>42611</v>
      </c>
      <c r="S38" t="s">
        <v>31</v>
      </c>
      <c r="T38" s="7" t="str">
        <f t="shared" si="2"/>
        <v>1</v>
      </c>
    </row>
    <row r="39" spans="1:20" ht="15.75" customHeight="1">
      <c r="A39" s="17">
        <v>31150054</v>
      </c>
      <c r="B39" s="23" t="s">
        <v>263</v>
      </c>
      <c r="C39" s="23" t="s">
        <v>255</v>
      </c>
      <c r="D39" s="23"/>
      <c r="E39" s="23">
        <v>35</v>
      </c>
      <c r="F39" s="22">
        <v>42576</v>
      </c>
      <c r="G39" s="22">
        <v>42623</v>
      </c>
      <c r="H39" s="13">
        <f t="shared" si="0"/>
        <v>34</v>
      </c>
      <c r="I39" s="13" t="s">
        <v>256</v>
      </c>
      <c r="J39" t="s">
        <v>265</v>
      </c>
      <c r="K39">
        <f t="shared" si="1"/>
        <v>1</v>
      </c>
      <c r="O39" s="24">
        <v>42598</v>
      </c>
      <c r="P39" t="s">
        <v>39</v>
      </c>
      <c r="R39" s="24">
        <v>42612</v>
      </c>
      <c r="S39" t="s">
        <v>39</v>
      </c>
      <c r="T39" s="7" t="str">
        <f t="shared" si="2"/>
        <v>1</v>
      </c>
    </row>
    <row r="40" spans="1:20" ht="15.75" customHeight="1">
      <c r="A40" s="17">
        <v>31150055</v>
      </c>
      <c r="B40" s="28" t="s">
        <v>268</v>
      </c>
      <c r="C40" s="28" t="s">
        <v>269</v>
      </c>
      <c r="D40" s="28"/>
      <c r="E40" s="28">
        <v>20</v>
      </c>
      <c r="F40" s="31">
        <v>42569</v>
      </c>
      <c r="G40" s="31">
        <v>42594</v>
      </c>
      <c r="H40" s="33">
        <f t="shared" si="0"/>
        <v>20</v>
      </c>
      <c r="I40" s="33" t="s">
        <v>25</v>
      </c>
      <c r="K40">
        <f t="shared" si="1"/>
        <v>0</v>
      </c>
      <c r="O40" s="24">
        <v>42599</v>
      </c>
      <c r="P40" t="s">
        <v>73</v>
      </c>
      <c r="R40" s="24">
        <v>42613</v>
      </c>
      <c r="S40" t="s">
        <v>73</v>
      </c>
      <c r="T40" s="7" t="str">
        <f t="shared" si="2"/>
        <v>0</v>
      </c>
    </row>
    <row r="41" spans="1:20" ht="15.75" customHeight="1">
      <c r="A41" s="17">
        <v>31150055</v>
      </c>
      <c r="B41" s="28" t="s">
        <v>268</v>
      </c>
      <c r="C41" s="28" t="s">
        <v>270</v>
      </c>
      <c r="D41" s="28"/>
      <c r="E41" s="28">
        <v>29</v>
      </c>
      <c r="F41" s="31">
        <v>42604</v>
      </c>
      <c r="G41" s="31">
        <v>42650</v>
      </c>
      <c r="H41" s="33">
        <f t="shared" si="0"/>
        <v>27</v>
      </c>
      <c r="I41" s="33" t="s">
        <v>25</v>
      </c>
      <c r="K41">
        <f t="shared" si="1"/>
        <v>2</v>
      </c>
      <c r="O41" s="24">
        <v>42600</v>
      </c>
      <c r="P41" t="s">
        <v>101</v>
      </c>
      <c r="R41" s="24">
        <v>42614</v>
      </c>
      <c r="S41" t="s">
        <v>101</v>
      </c>
      <c r="T41" s="7" t="str">
        <f t="shared" si="2"/>
        <v>0</v>
      </c>
    </row>
    <row r="42" spans="1:20" ht="15.75" customHeight="1">
      <c r="A42" s="17">
        <v>31150056</v>
      </c>
      <c r="B42" s="35" t="s">
        <v>273</v>
      </c>
      <c r="C42" s="35" t="s">
        <v>274</v>
      </c>
      <c r="D42" s="35"/>
      <c r="E42" s="35">
        <v>20</v>
      </c>
      <c r="F42" s="37">
        <v>42583</v>
      </c>
      <c r="G42" s="37">
        <v>42608</v>
      </c>
      <c r="H42" s="39">
        <f t="shared" si="0"/>
        <v>20</v>
      </c>
      <c r="I42" s="39" t="s">
        <v>25</v>
      </c>
      <c r="K42">
        <f t="shared" si="1"/>
        <v>0</v>
      </c>
      <c r="O42" s="24">
        <v>42601</v>
      </c>
      <c r="P42" s="17" t="s">
        <v>109</v>
      </c>
      <c r="R42" s="24">
        <v>42615</v>
      </c>
      <c r="S42" t="s">
        <v>109</v>
      </c>
      <c r="T42" s="7" t="str">
        <f t="shared" si="2"/>
        <v>0</v>
      </c>
    </row>
    <row r="43" spans="1:20" ht="15.75" customHeight="1">
      <c r="A43" s="17">
        <v>31150058</v>
      </c>
      <c r="B43" s="35" t="s">
        <v>275</v>
      </c>
      <c r="C43" s="35" t="s">
        <v>277</v>
      </c>
      <c r="D43" s="35" t="s">
        <v>278</v>
      </c>
      <c r="E43" s="35">
        <v>15</v>
      </c>
      <c r="F43" s="37">
        <v>42562</v>
      </c>
      <c r="G43" s="37">
        <v>42580</v>
      </c>
      <c r="H43" s="39">
        <f t="shared" si="0"/>
        <v>15</v>
      </c>
      <c r="I43" s="39" t="s">
        <v>25</v>
      </c>
      <c r="K43">
        <f t="shared" si="1"/>
        <v>0</v>
      </c>
      <c r="O43" s="24">
        <v>42602</v>
      </c>
      <c r="P43" s="17" t="s">
        <v>113</v>
      </c>
      <c r="R43" s="24">
        <v>42618</v>
      </c>
      <c r="S43" t="s">
        <v>31</v>
      </c>
      <c r="T43" s="7" t="str">
        <f t="shared" si="2"/>
        <v>0</v>
      </c>
    </row>
    <row r="44" spans="1:20" ht="15.75" customHeight="1">
      <c r="A44" s="17">
        <v>31150058</v>
      </c>
      <c r="B44" s="35" t="s">
        <v>275</v>
      </c>
      <c r="C44" s="35" t="s">
        <v>281</v>
      </c>
      <c r="D44" s="35" t="s">
        <v>232</v>
      </c>
      <c r="E44" s="35">
        <v>29</v>
      </c>
      <c r="F44" s="37">
        <v>42583</v>
      </c>
      <c r="G44" s="37">
        <v>42622</v>
      </c>
      <c r="H44" s="39">
        <f t="shared" si="0"/>
        <v>29</v>
      </c>
      <c r="I44" s="39" t="s">
        <v>25</v>
      </c>
      <c r="K44">
        <f t="shared" si="1"/>
        <v>0</v>
      </c>
      <c r="O44" s="24"/>
      <c r="P44" s="44"/>
      <c r="R44" s="24">
        <v>42619</v>
      </c>
      <c r="S44" t="s">
        <v>39</v>
      </c>
      <c r="T44" s="7" t="str">
        <f t="shared" si="2"/>
        <v>0</v>
      </c>
    </row>
    <row r="45" spans="1:20" ht="15.75" customHeight="1">
      <c r="A45" s="17">
        <v>31150059</v>
      </c>
      <c r="B45" t="s">
        <v>283</v>
      </c>
      <c r="C45" t="s">
        <v>284</v>
      </c>
      <c r="E45" s="17">
        <v>10</v>
      </c>
      <c r="F45" s="24">
        <v>42562</v>
      </c>
      <c r="G45" s="24">
        <v>42573</v>
      </c>
      <c r="H45" s="26">
        <f t="shared" si="0"/>
        <v>10</v>
      </c>
      <c r="I45" s="26"/>
      <c r="K45">
        <f t="shared" si="1"/>
        <v>0</v>
      </c>
      <c r="O45" s="24">
        <v>42604</v>
      </c>
      <c r="P45" t="s">
        <v>31</v>
      </c>
      <c r="R45" s="24">
        <v>42620</v>
      </c>
      <c r="S45" t="s">
        <v>73</v>
      </c>
      <c r="T45" s="7" t="str">
        <f t="shared" si="2"/>
        <v>1</v>
      </c>
    </row>
    <row r="46" spans="1:20" ht="15.75" customHeight="1">
      <c r="A46" s="17">
        <v>31150059</v>
      </c>
      <c r="B46" t="s">
        <v>283</v>
      </c>
      <c r="C46" t="s">
        <v>286</v>
      </c>
      <c r="E46" s="17">
        <v>30</v>
      </c>
      <c r="F46" s="24">
        <v>42576</v>
      </c>
      <c r="G46" s="24">
        <v>42609</v>
      </c>
      <c r="H46" s="26">
        <f t="shared" si="0"/>
        <v>25</v>
      </c>
      <c r="I46" s="26"/>
      <c r="J46" t="s">
        <v>287</v>
      </c>
      <c r="K46">
        <f t="shared" si="1"/>
        <v>5</v>
      </c>
      <c r="O46" s="24">
        <v>42605</v>
      </c>
      <c r="P46" t="s">
        <v>39</v>
      </c>
      <c r="R46" s="24">
        <v>42621</v>
      </c>
      <c r="S46" t="s">
        <v>101</v>
      </c>
      <c r="T46" s="7" t="str">
        <f t="shared" si="2"/>
        <v>1</v>
      </c>
    </row>
    <row r="47" spans="1:20" ht="15.75" customHeight="1">
      <c r="A47" s="17">
        <v>31150060</v>
      </c>
      <c r="B47" s="35" t="s">
        <v>61</v>
      </c>
      <c r="C47" s="35" t="s">
        <v>289</v>
      </c>
      <c r="D47" s="35"/>
      <c r="E47" s="35">
        <v>44</v>
      </c>
      <c r="F47" s="37">
        <v>42562</v>
      </c>
      <c r="G47" s="37">
        <v>42622</v>
      </c>
      <c r="H47" s="39">
        <f t="shared" si="0"/>
        <v>44</v>
      </c>
      <c r="I47" s="39" t="s">
        <v>291</v>
      </c>
      <c r="K47">
        <f t="shared" si="1"/>
        <v>0</v>
      </c>
      <c r="O47" s="24">
        <v>42606</v>
      </c>
      <c r="P47" t="s">
        <v>73</v>
      </c>
      <c r="R47" s="24">
        <v>42622</v>
      </c>
      <c r="S47" t="s">
        <v>109</v>
      </c>
      <c r="T47" s="7" t="str">
        <f t="shared" si="2"/>
        <v>1</v>
      </c>
    </row>
    <row r="48" spans="1:20" ht="15.75" customHeight="1">
      <c r="A48" s="17">
        <v>31150064</v>
      </c>
      <c r="B48" s="35" t="s">
        <v>292</v>
      </c>
      <c r="C48" s="35" t="s">
        <v>293</v>
      </c>
      <c r="D48" s="35"/>
      <c r="E48" s="35">
        <v>20</v>
      </c>
      <c r="F48" s="37">
        <v>42562</v>
      </c>
      <c r="G48" s="37">
        <v>42587</v>
      </c>
      <c r="H48" s="39">
        <f t="shared" si="0"/>
        <v>20</v>
      </c>
      <c r="I48" s="39" t="s">
        <v>25</v>
      </c>
      <c r="K48">
        <f t="shared" si="1"/>
        <v>0</v>
      </c>
      <c r="O48" s="24">
        <v>42607</v>
      </c>
      <c r="P48" t="s">
        <v>101</v>
      </c>
      <c r="R48" s="24">
        <v>42625</v>
      </c>
      <c r="S48" t="s">
        <v>31</v>
      </c>
      <c r="T48" s="7" t="str">
        <f t="shared" si="2"/>
        <v>0</v>
      </c>
    </row>
    <row r="49" spans="1:20" ht="15.75" customHeight="1">
      <c r="A49" s="17">
        <v>31150065</v>
      </c>
      <c r="B49" s="35" t="s">
        <v>76</v>
      </c>
      <c r="C49" s="35" t="s">
        <v>295</v>
      </c>
      <c r="D49" s="35"/>
      <c r="E49" s="35">
        <v>40</v>
      </c>
      <c r="F49" s="37">
        <v>42562</v>
      </c>
      <c r="G49" s="37">
        <v>42618</v>
      </c>
      <c r="H49" s="39">
        <f t="shared" si="0"/>
        <v>40</v>
      </c>
      <c r="I49" s="39" t="s">
        <v>25</v>
      </c>
      <c r="K49">
        <f t="shared" si="1"/>
        <v>0</v>
      </c>
      <c r="O49" s="24">
        <v>42608</v>
      </c>
      <c r="P49" s="17" t="s">
        <v>109</v>
      </c>
      <c r="R49" s="24">
        <v>42626</v>
      </c>
      <c r="S49" t="s">
        <v>39</v>
      </c>
      <c r="T49" s="7" t="str">
        <f t="shared" si="2"/>
        <v>0</v>
      </c>
    </row>
    <row r="50" spans="1:20" ht="15.75" customHeight="1">
      <c r="A50" s="17">
        <v>31150066</v>
      </c>
      <c r="B50" s="59" t="s">
        <v>296</v>
      </c>
      <c r="C50" s="59" t="s">
        <v>302</v>
      </c>
      <c r="D50" s="59" t="s">
        <v>303</v>
      </c>
      <c r="E50" s="59">
        <v>45</v>
      </c>
      <c r="F50" s="60">
        <v>42562</v>
      </c>
      <c r="G50" s="60">
        <v>42622</v>
      </c>
      <c r="H50" s="61">
        <f t="shared" si="0"/>
        <v>44</v>
      </c>
      <c r="I50" s="26" t="s">
        <v>291</v>
      </c>
      <c r="J50" s="17" t="s">
        <v>308</v>
      </c>
      <c r="K50">
        <f t="shared" si="1"/>
        <v>1</v>
      </c>
      <c r="O50" s="24"/>
      <c r="P50" s="17"/>
      <c r="R50" s="24">
        <v>42627</v>
      </c>
      <c r="S50" t="s">
        <v>73</v>
      </c>
      <c r="T50" s="7" t="str">
        <f t="shared" si="2"/>
        <v>1</v>
      </c>
    </row>
    <row r="51" spans="1:20" ht="15.75" customHeight="1">
      <c r="A51" s="17">
        <v>31150069</v>
      </c>
      <c r="B51" s="35" t="s">
        <v>311</v>
      </c>
      <c r="C51" s="35" t="s">
        <v>192</v>
      </c>
      <c r="D51" s="35"/>
      <c r="E51" s="35">
        <v>20</v>
      </c>
      <c r="F51" s="37">
        <v>42590</v>
      </c>
      <c r="G51" s="37">
        <v>42618</v>
      </c>
      <c r="H51" s="39">
        <f t="shared" si="0"/>
        <v>20</v>
      </c>
      <c r="I51" s="39" t="s">
        <v>25</v>
      </c>
      <c r="K51">
        <f t="shared" si="1"/>
        <v>0</v>
      </c>
      <c r="O51" s="24">
        <v>42609</v>
      </c>
      <c r="P51" s="17" t="s">
        <v>113</v>
      </c>
      <c r="R51" s="24">
        <v>42628</v>
      </c>
      <c r="S51" t="s">
        <v>101</v>
      </c>
      <c r="T51" s="7" t="str">
        <f t="shared" si="2"/>
        <v>0</v>
      </c>
    </row>
    <row r="52" spans="1:20" ht="15.75" customHeight="1">
      <c r="A52" s="17">
        <v>31150072</v>
      </c>
      <c r="B52" s="35" t="s">
        <v>315</v>
      </c>
      <c r="C52" s="35" t="s">
        <v>316</v>
      </c>
      <c r="D52" s="35"/>
      <c r="E52" s="35">
        <v>40</v>
      </c>
      <c r="F52" s="37">
        <v>42562</v>
      </c>
      <c r="G52" s="37">
        <v>42618</v>
      </c>
      <c r="H52" s="39">
        <f t="shared" si="0"/>
        <v>40</v>
      </c>
      <c r="I52" s="39" t="s">
        <v>25</v>
      </c>
      <c r="K52">
        <f t="shared" si="1"/>
        <v>0</v>
      </c>
      <c r="O52" s="24"/>
      <c r="P52" s="44"/>
      <c r="R52" s="24">
        <v>42629</v>
      </c>
      <c r="S52" t="s">
        <v>109</v>
      </c>
      <c r="T52" s="7" t="str">
        <f t="shared" si="2"/>
        <v>0</v>
      </c>
    </row>
    <row r="53" spans="1:20" ht="15.75" customHeight="1">
      <c r="A53" s="17">
        <v>31150077</v>
      </c>
      <c r="B53" s="35" t="s">
        <v>318</v>
      </c>
      <c r="C53" s="35" t="s">
        <v>135</v>
      </c>
      <c r="D53" s="35" t="s">
        <v>278</v>
      </c>
      <c r="E53" s="35">
        <v>15</v>
      </c>
      <c r="F53" s="37">
        <v>42604</v>
      </c>
      <c r="G53" s="37">
        <v>42632</v>
      </c>
      <c r="H53" s="39">
        <f t="shared" si="0"/>
        <v>15</v>
      </c>
      <c r="I53" s="39" t="s">
        <v>25</v>
      </c>
      <c r="K53">
        <f t="shared" si="1"/>
        <v>0</v>
      </c>
      <c r="O53" s="24">
        <v>42611</v>
      </c>
      <c r="P53" t="s">
        <v>31</v>
      </c>
      <c r="R53" s="24">
        <v>42630</v>
      </c>
      <c r="S53" t="s">
        <v>113</v>
      </c>
      <c r="T53" s="7" t="str">
        <f t="shared" si="2"/>
        <v>0</v>
      </c>
    </row>
    <row r="54" spans="1:20" ht="15.75" customHeight="1">
      <c r="A54" s="17">
        <v>31250001</v>
      </c>
      <c r="B54" s="35" t="s">
        <v>320</v>
      </c>
      <c r="C54" s="35" t="s">
        <v>245</v>
      </c>
      <c r="D54" s="35"/>
      <c r="E54" s="35">
        <v>15</v>
      </c>
      <c r="F54" s="37">
        <v>42583</v>
      </c>
      <c r="G54" s="37">
        <v>42601</v>
      </c>
      <c r="H54" s="39">
        <f t="shared" si="0"/>
        <v>15</v>
      </c>
      <c r="I54" s="39" t="s">
        <v>25</v>
      </c>
      <c r="K54">
        <f t="shared" si="1"/>
        <v>0</v>
      </c>
      <c r="O54" s="60">
        <v>42612</v>
      </c>
      <c r="P54" s="59" t="s">
        <v>39</v>
      </c>
      <c r="R54" s="24">
        <v>42631</v>
      </c>
      <c r="S54" t="s">
        <v>323</v>
      </c>
      <c r="T54" s="7" t="str">
        <f t="shared" si="2"/>
        <v>0</v>
      </c>
    </row>
    <row r="55" spans="1:20" ht="15.75" customHeight="1">
      <c r="A55" s="17">
        <v>31250002</v>
      </c>
      <c r="B55" s="35" t="s">
        <v>324</v>
      </c>
      <c r="C55" s="35" t="s">
        <v>162</v>
      </c>
      <c r="D55" s="35"/>
      <c r="E55" s="35">
        <v>40</v>
      </c>
      <c r="F55" s="37">
        <v>42562</v>
      </c>
      <c r="G55" s="37">
        <v>42618</v>
      </c>
      <c r="H55" s="39">
        <f t="shared" si="0"/>
        <v>40</v>
      </c>
      <c r="I55" s="39" t="s">
        <v>25</v>
      </c>
      <c r="K55">
        <f t="shared" si="1"/>
        <v>0</v>
      </c>
      <c r="O55" s="24">
        <v>42613</v>
      </c>
      <c r="P55" t="s">
        <v>73</v>
      </c>
      <c r="R55" s="24">
        <v>42632</v>
      </c>
      <c r="S55" t="s">
        <v>31</v>
      </c>
      <c r="T55" s="7" t="str">
        <f t="shared" si="2"/>
        <v>0</v>
      </c>
    </row>
    <row r="56" spans="1:20" ht="15.75" customHeight="1">
      <c r="A56" s="17">
        <v>31250003</v>
      </c>
      <c r="B56" s="35" t="s">
        <v>326</v>
      </c>
      <c r="C56" s="35" t="s">
        <v>327</v>
      </c>
      <c r="D56" s="35" t="s">
        <v>232</v>
      </c>
      <c r="E56" s="35">
        <v>40</v>
      </c>
      <c r="F56" s="37">
        <v>42565</v>
      </c>
      <c r="G56" s="37">
        <v>42621</v>
      </c>
      <c r="H56" s="39">
        <f t="shared" si="0"/>
        <v>40</v>
      </c>
      <c r="I56" s="39" t="s">
        <v>25</v>
      </c>
      <c r="K56">
        <f t="shared" si="1"/>
        <v>0</v>
      </c>
      <c r="O56" s="24">
        <v>42614</v>
      </c>
      <c r="P56" t="s">
        <v>101</v>
      </c>
      <c r="T56" s="7" t="str">
        <f t="shared" si="2"/>
        <v>0</v>
      </c>
    </row>
    <row r="57" spans="1:20" ht="15.75" customHeight="1">
      <c r="A57" s="17">
        <v>31250004</v>
      </c>
      <c r="B57" s="35" t="s">
        <v>328</v>
      </c>
      <c r="C57" s="35" t="s">
        <v>192</v>
      </c>
      <c r="D57" s="35"/>
      <c r="E57" s="35">
        <v>30</v>
      </c>
      <c r="F57" s="37">
        <v>42562</v>
      </c>
      <c r="G57" s="37">
        <v>42601</v>
      </c>
      <c r="H57" s="39">
        <f t="shared" si="0"/>
        <v>30</v>
      </c>
      <c r="I57" s="39" t="s">
        <v>25</v>
      </c>
      <c r="K57">
        <f t="shared" si="1"/>
        <v>0</v>
      </c>
      <c r="O57" s="24">
        <v>42615</v>
      </c>
      <c r="P57" s="17" t="s">
        <v>109</v>
      </c>
      <c r="T57" s="7" t="str">
        <f t="shared" si="2"/>
        <v>0</v>
      </c>
    </row>
    <row r="58" spans="1:20" ht="15.75" customHeight="1">
      <c r="A58" s="17">
        <v>31250006</v>
      </c>
      <c r="B58" s="35" t="s">
        <v>331</v>
      </c>
      <c r="C58" s="35" t="s">
        <v>334</v>
      </c>
      <c r="D58" s="35" t="s">
        <v>232</v>
      </c>
      <c r="E58" s="35">
        <v>20</v>
      </c>
      <c r="F58" s="37">
        <v>42590</v>
      </c>
      <c r="G58" s="37">
        <v>42618</v>
      </c>
      <c r="H58" s="39">
        <f t="shared" si="0"/>
        <v>20</v>
      </c>
      <c r="I58" s="39" t="s">
        <v>25</v>
      </c>
      <c r="K58">
        <f t="shared" si="1"/>
        <v>0</v>
      </c>
      <c r="O58" s="24">
        <v>42616</v>
      </c>
      <c r="P58" s="17" t="s">
        <v>113</v>
      </c>
      <c r="T58" s="7" t="str">
        <f t="shared" si="2"/>
        <v>0</v>
      </c>
    </row>
    <row r="59" spans="1:20" ht="15.75" customHeight="1">
      <c r="A59" s="17">
        <v>31250006</v>
      </c>
      <c r="B59" s="35" t="s">
        <v>331</v>
      </c>
      <c r="C59" s="35" t="s">
        <v>335</v>
      </c>
      <c r="D59" s="35" t="s">
        <v>232</v>
      </c>
      <c r="E59" s="35">
        <v>20</v>
      </c>
      <c r="F59" s="37">
        <v>42562</v>
      </c>
      <c r="G59" s="37">
        <v>42587</v>
      </c>
      <c r="H59" s="39">
        <f t="shared" si="0"/>
        <v>20</v>
      </c>
      <c r="I59" s="39" t="s">
        <v>25</v>
      </c>
      <c r="K59">
        <f t="shared" si="1"/>
        <v>0</v>
      </c>
      <c r="O59" s="24"/>
      <c r="P59" s="44"/>
      <c r="T59" s="7" t="str">
        <f t="shared" si="2"/>
        <v>0</v>
      </c>
    </row>
    <row r="60" spans="1:20" ht="15.75" customHeight="1">
      <c r="A60" s="62">
        <v>31250007</v>
      </c>
      <c r="B60" s="63" t="s">
        <v>340</v>
      </c>
      <c r="C60" s="63" t="s">
        <v>342</v>
      </c>
      <c r="D60" s="63" t="s">
        <v>232</v>
      </c>
      <c r="E60" s="63">
        <v>10</v>
      </c>
      <c r="F60" s="64">
        <v>42562</v>
      </c>
      <c r="G60" s="64">
        <v>42573</v>
      </c>
      <c r="H60" s="65">
        <f t="shared" si="0"/>
        <v>10</v>
      </c>
      <c r="I60" s="65" t="s">
        <v>25</v>
      </c>
      <c r="K60">
        <f t="shared" si="1"/>
        <v>0</v>
      </c>
      <c r="L60" s="17"/>
      <c r="O60" s="24">
        <v>42618</v>
      </c>
      <c r="P60" t="s">
        <v>31</v>
      </c>
      <c r="T60" s="7" t="str">
        <f t="shared" si="2"/>
        <v>0</v>
      </c>
    </row>
    <row r="61" spans="1:20" ht="15.75" customHeight="1">
      <c r="A61" s="62">
        <v>31250007</v>
      </c>
      <c r="B61" s="63" t="s">
        <v>340</v>
      </c>
      <c r="C61" s="63" t="s">
        <v>342</v>
      </c>
      <c r="D61" s="63" t="s">
        <v>232</v>
      </c>
      <c r="E61" s="63">
        <v>15</v>
      </c>
      <c r="F61" s="64">
        <v>42583</v>
      </c>
      <c r="G61" s="64">
        <v>42632</v>
      </c>
      <c r="H61" s="65">
        <f t="shared" si="0"/>
        <v>30</v>
      </c>
      <c r="I61" s="65" t="s">
        <v>345</v>
      </c>
      <c r="J61" s="17"/>
      <c r="K61">
        <f t="shared" si="1"/>
        <v>-15</v>
      </c>
      <c r="O61" s="24">
        <v>42619</v>
      </c>
      <c r="P61" t="s">
        <v>39</v>
      </c>
      <c r="T61" s="7" t="str">
        <f t="shared" si="2"/>
        <v>1</v>
      </c>
    </row>
    <row r="62" spans="1:20" ht="15.75" customHeight="1">
      <c r="A62" s="17">
        <v>31250008</v>
      </c>
      <c r="B62" s="35" t="s">
        <v>347</v>
      </c>
      <c r="C62" s="35" t="s">
        <v>348</v>
      </c>
      <c r="D62" s="35"/>
      <c r="E62" s="35">
        <v>40</v>
      </c>
      <c r="F62" s="37">
        <v>42562</v>
      </c>
      <c r="G62" s="37">
        <v>42618</v>
      </c>
      <c r="H62" s="39">
        <f t="shared" si="0"/>
        <v>40</v>
      </c>
      <c r="I62" s="39" t="s">
        <v>25</v>
      </c>
      <c r="K62">
        <f t="shared" si="1"/>
        <v>0</v>
      </c>
      <c r="O62" s="24">
        <v>42620</v>
      </c>
      <c r="P62" t="s">
        <v>73</v>
      </c>
      <c r="T62" s="7" t="str">
        <f t="shared" si="2"/>
        <v>0</v>
      </c>
    </row>
    <row r="63" spans="1:20" ht="15.75" customHeight="1">
      <c r="A63" s="17">
        <v>31250009</v>
      </c>
      <c r="B63" s="35" t="s">
        <v>350</v>
      </c>
      <c r="C63" s="35" t="s">
        <v>52</v>
      </c>
      <c r="D63" s="35"/>
      <c r="E63" s="35">
        <v>20</v>
      </c>
      <c r="F63" s="37">
        <v>42590</v>
      </c>
      <c r="G63" s="37">
        <v>42618</v>
      </c>
      <c r="H63" s="39">
        <f t="shared" si="0"/>
        <v>20</v>
      </c>
      <c r="I63" s="39" t="s">
        <v>25</v>
      </c>
      <c r="K63">
        <f t="shared" si="1"/>
        <v>0</v>
      </c>
      <c r="O63" s="24">
        <v>42621</v>
      </c>
      <c r="P63" t="s">
        <v>101</v>
      </c>
      <c r="T63" s="7" t="str">
        <f t="shared" si="2"/>
        <v>0</v>
      </c>
    </row>
    <row r="64" spans="1:20" ht="15.75" customHeight="1">
      <c r="A64" s="17">
        <v>31250009</v>
      </c>
      <c r="B64" s="35" t="s">
        <v>350</v>
      </c>
      <c r="C64" s="35" t="s">
        <v>352</v>
      </c>
      <c r="D64" s="35"/>
      <c r="E64" s="35">
        <v>20</v>
      </c>
      <c r="F64" s="37">
        <v>42562</v>
      </c>
      <c r="G64" s="37">
        <v>42587</v>
      </c>
      <c r="H64" s="39">
        <f t="shared" si="0"/>
        <v>20</v>
      </c>
      <c r="I64" s="39" t="s">
        <v>25</v>
      </c>
      <c r="K64">
        <f t="shared" si="1"/>
        <v>0</v>
      </c>
      <c r="O64" s="24">
        <v>42622</v>
      </c>
      <c r="P64" s="17" t="s">
        <v>109</v>
      </c>
      <c r="T64" s="7" t="str">
        <f t="shared" si="2"/>
        <v>0</v>
      </c>
    </row>
    <row r="65" spans="1:20" ht="15.75" customHeight="1">
      <c r="A65" s="17">
        <v>31250010</v>
      </c>
      <c r="B65" s="35" t="s">
        <v>355</v>
      </c>
      <c r="C65" s="35" t="s">
        <v>356</v>
      </c>
      <c r="D65" s="35"/>
      <c r="E65" s="35">
        <v>20</v>
      </c>
      <c r="F65" s="37">
        <v>42562</v>
      </c>
      <c r="G65" s="37">
        <v>42587</v>
      </c>
      <c r="H65" s="39">
        <f t="shared" si="0"/>
        <v>20</v>
      </c>
      <c r="I65" s="39" t="s">
        <v>25</v>
      </c>
      <c r="K65">
        <f t="shared" si="1"/>
        <v>0</v>
      </c>
      <c r="O65" s="24">
        <v>42623</v>
      </c>
      <c r="P65" s="17" t="s">
        <v>113</v>
      </c>
      <c r="T65" s="7" t="str">
        <f t="shared" si="2"/>
        <v>0</v>
      </c>
    </row>
    <row r="66" spans="1:20" ht="15.75" customHeight="1">
      <c r="A66" s="17">
        <v>31250010</v>
      </c>
      <c r="B66" s="35" t="s">
        <v>355</v>
      </c>
      <c r="C66" s="35" t="s">
        <v>80</v>
      </c>
      <c r="D66" s="35"/>
      <c r="E66" s="35">
        <v>20</v>
      </c>
      <c r="F66" s="37">
        <v>42590</v>
      </c>
      <c r="G66" s="37">
        <v>42618</v>
      </c>
      <c r="H66" s="39">
        <f t="shared" si="0"/>
        <v>20</v>
      </c>
      <c r="I66" s="39" t="s">
        <v>25</v>
      </c>
      <c r="K66">
        <f t="shared" si="1"/>
        <v>0</v>
      </c>
      <c r="O66" s="24"/>
      <c r="P66" s="44"/>
      <c r="T66" s="7" t="str">
        <f t="shared" si="2"/>
        <v>0</v>
      </c>
    </row>
    <row r="67" spans="1:20" ht="15.75" customHeight="1">
      <c r="A67" s="17">
        <v>31250012</v>
      </c>
      <c r="B67" s="35" t="s">
        <v>361</v>
      </c>
      <c r="C67" s="35" t="s">
        <v>80</v>
      </c>
      <c r="D67" s="35"/>
      <c r="E67" s="35">
        <v>35</v>
      </c>
      <c r="F67" s="37">
        <v>42562</v>
      </c>
      <c r="G67" s="37">
        <v>42608</v>
      </c>
      <c r="H67" s="39">
        <f t="shared" si="0"/>
        <v>35</v>
      </c>
      <c r="I67" s="39" t="s">
        <v>25</v>
      </c>
      <c r="K67">
        <f t="shared" si="1"/>
        <v>0</v>
      </c>
      <c r="O67" s="60">
        <v>42625</v>
      </c>
      <c r="P67" s="59" t="s">
        <v>31</v>
      </c>
      <c r="T67" s="7" t="str">
        <f t="shared" si="2"/>
        <v>0</v>
      </c>
    </row>
    <row r="68" spans="1:20" ht="15.75" customHeight="1">
      <c r="A68" s="17">
        <v>31250013</v>
      </c>
      <c r="B68" s="35" t="s">
        <v>364</v>
      </c>
      <c r="C68" s="35" t="s">
        <v>365</v>
      </c>
      <c r="D68" s="35" t="s">
        <v>232</v>
      </c>
      <c r="E68" s="35">
        <v>40</v>
      </c>
      <c r="F68" s="37">
        <v>42562</v>
      </c>
      <c r="G68" s="60">
        <v>42622</v>
      </c>
      <c r="H68" s="39">
        <f t="shared" si="0"/>
        <v>44</v>
      </c>
      <c r="I68" s="39" t="s">
        <v>154</v>
      </c>
      <c r="K68">
        <f t="shared" si="1"/>
        <v>-4</v>
      </c>
      <c r="O68" s="60">
        <v>42626</v>
      </c>
      <c r="P68" s="59" t="s">
        <v>39</v>
      </c>
      <c r="T68" s="7" t="str">
        <f t="shared" si="2"/>
        <v>1</v>
      </c>
    </row>
    <row r="69" spans="1:20" ht="15.75" customHeight="1">
      <c r="A69" s="17">
        <v>31250014</v>
      </c>
      <c r="B69" s="35" t="s">
        <v>366</v>
      </c>
      <c r="C69" s="35" t="s">
        <v>367</v>
      </c>
      <c r="D69" s="35" t="s">
        <v>232</v>
      </c>
      <c r="E69" s="35">
        <v>40</v>
      </c>
      <c r="F69" s="37">
        <v>42562</v>
      </c>
      <c r="G69" s="60">
        <v>42623</v>
      </c>
      <c r="H69" s="39">
        <f t="shared" si="0"/>
        <v>44</v>
      </c>
      <c r="I69" s="39" t="s">
        <v>154</v>
      </c>
      <c r="K69">
        <f t="shared" si="1"/>
        <v>-4</v>
      </c>
      <c r="O69" s="60">
        <v>42627</v>
      </c>
      <c r="P69" s="59" t="s">
        <v>73</v>
      </c>
      <c r="T69" s="7" t="str">
        <f t="shared" si="2"/>
        <v>1</v>
      </c>
    </row>
    <row r="70" spans="1:20" ht="15.75" customHeight="1">
      <c r="A70" s="17">
        <v>31250017</v>
      </c>
      <c r="B70" s="23" t="s">
        <v>368</v>
      </c>
      <c r="C70" s="23" t="s">
        <v>295</v>
      </c>
      <c r="D70" s="23"/>
      <c r="E70" s="23">
        <v>15</v>
      </c>
      <c r="F70" s="22">
        <v>42590</v>
      </c>
      <c r="G70" s="22">
        <v>42608</v>
      </c>
      <c r="H70" s="13">
        <f t="shared" si="0"/>
        <v>15</v>
      </c>
      <c r="I70" s="13" t="s">
        <v>25</v>
      </c>
      <c r="J70" t="s">
        <v>200</v>
      </c>
      <c r="K70">
        <f t="shared" si="1"/>
        <v>0</v>
      </c>
      <c r="O70" s="60">
        <v>42628</v>
      </c>
      <c r="P70" s="59" t="s">
        <v>101</v>
      </c>
      <c r="T70" s="7" t="str">
        <f t="shared" si="2"/>
        <v>0</v>
      </c>
    </row>
    <row r="71" spans="1:20" ht="15.75" customHeight="1">
      <c r="A71" s="17">
        <v>31250017</v>
      </c>
      <c r="B71" s="23" t="s">
        <v>368</v>
      </c>
      <c r="C71" s="23" t="s">
        <v>369</v>
      </c>
      <c r="D71" s="23"/>
      <c r="E71" s="23">
        <v>10</v>
      </c>
      <c r="F71" s="22">
        <v>42611</v>
      </c>
      <c r="G71" s="22">
        <v>42622</v>
      </c>
      <c r="H71" s="13">
        <f t="shared" si="0"/>
        <v>9</v>
      </c>
      <c r="I71" s="13" t="s">
        <v>370</v>
      </c>
      <c r="J71" t="s">
        <v>200</v>
      </c>
      <c r="K71">
        <f t="shared" si="1"/>
        <v>1</v>
      </c>
      <c r="O71" s="24">
        <v>42629</v>
      </c>
      <c r="P71" s="17" t="s">
        <v>109</v>
      </c>
      <c r="T71" s="7" t="str">
        <f t="shared" si="2"/>
        <v>1</v>
      </c>
    </row>
    <row r="72" spans="1:20" ht="15.75" customHeight="1">
      <c r="A72" s="17">
        <v>31250017</v>
      </c>
      <c r="B72" s="23" t="s">
        <v>368</v>
      </c>
      <c r="C72" s="23" t="s">
        <v>261</v>
      </c>
      <c r="D72" s="23"/>
      <c r="E72" s="23">
        <v>20</v>
      </c>
      <c r="F72" s="22">
        <v>42562</v>
      </c>
      <c r="G72" s="22">
        <v>42587</v>
      </c>
      <c r="H72" s="13">
        <f t="shared" si="0"/>
        <v>20</v>
      </c>
      <c r="I72" s="13" t="s">
        <v>25</v>
      </c>
      <c r="J72" t="s">
        <v>200</v>
      </c>
      <c r="K72">
        <f t="shared" si="1"/>
        <v>0</v>
      </c>
      <c r="O72" s="24">
        <v>42630</v>
      </c>
      <c r="P72" s="17" t="s">
        <v>113</v>
      </c>
      <c r="R72" s="17"/>
      <c r="S72" s="17"/>
      <c r="T72" s="7" t="str">
        <f t="shared" si="2"/>
        <v>0</v>
      </c>
    </row>
    <row r="73" spans="1:20" ht="15.75" customHeight="1">
      <c r="A73" s="17">
        <v>31250018</v>
      </c>
      <c r="B73" s="35" t="s">
        <v>371</v>
      </c>
      <c r="C73" s="35" t="s">
        <v>372</v>
      </c>
      <c r="D73" s="35"/>
      <c r="E73" s="35">
        <v>20</v>
      </c>
      <c r="F73" s="37">
        <v>42562</v>
      </c>
      <c r="G73" s="37">
        <v>42587</v>
      </c>
      <c r="H73" s="39">
        <f t="shared" si="0"/>
        <v>20</v>
      </c>
      <c r="I73" s="39" t="s">
        <v>25</v>
      </c>
      <c r="K73">
        <f t="shared" si="1"/>
        <v>0</v>
      </c>
      <c r="O73" s="24">
        <v>42631</v>
      </c>
      <c r="P73" s="44" t="s">
        <v>323</v>
      </c>
      <c r="T73" s="7" t="str">
        <f t="shared" si="2"/>
        <v>0</v>
      </c>
    </row>
    <row r="74" spans="1:20" ht="15.75" customHeight="1">
      <c r="A74" s="17">
        <v>31250019</v>
      </c>
      <c r="B74" s="35" t="s">
        <v>373</v>
      </c>
      <c r="C74" s="35" t="s">
        <v>374</v>
      </c>
      <c r="D74" s="35" t="s">
        <v>232</v>
      </c>
      <c r="E74" s="35">
        <v>40</v>
      </c>
      <c r="F74" s="37">
        <v>42562</v>
      </c>
      <c r="G74" s="37">
        <v>42618</v>
      </c>
      <c r="H74" s="39">
        <f t="shared" si="0"/>
        <v>40</v>
      </c>
      <c r="I74" s="39" t="s">
        <v>25</v>
      </c>
      <c r="K74">
        <f t="shared" si="1"/>
        <v>0</v>
      </c>
      <c r="O74" s="60">
        <v>42632</v>
      </c>
      <c r="P74" s="59" t="s">
        <v>31</v>
      </c>
      <c r="T74" s="7" t="str">
        <f t="shared" si="2"/>
        <v>0</v>
      </c>
    </row>
    <row r="75" spans="1:20" ht="15.75" customHeight="1">
      <c r="A75" s="17">
        <v>31250021</v>
      </c>
      <c r="B75" s="35" t="s">
        <v>377</v>
      </c>
      <c r="C75" s="35" t="s">
        <v>378</v>
      </c>
      <c r="D75" s="35"/>
      <c r="E75" s="35">
        <v>40</v>
      </c>
      <c r="F75" s="37">
        <v>42569</v>
      </c>
      <c r="G75" s="37">
        <v>42622</v>
      </c>
      <c r="H75" s="39">
        <f t="shared" si="0"/>
        <v>39</v>
      </c>
      <c r="I75" s="39" t="s">
        <v>154</v>
      </c>
      <c r="J75" t="s">
        <v>379</v>
      </c>
      <c r="K75">
        <f t="shared" si="1"/>
        <v>1</v>
      </c>
      <c r="T75" s="7" t="str">
        <f t="shared" si="2"/>
        <v>1</v>
      </c>
    </row>
    <row r="76" spans="1:20" ht="15.75" customHeight="1">
      <c r="A76" s="17">
        <v>31250024</v>
      </c>
      <c r="B76" s="35" t="s">
        <v>381</v>
      </c>
      <c r="C76" s="35" t="s">
        <v>382</v>
      </c>
      <c r="D76" s="35" t="s">
        <v>232</v>
      </c>
      <c r="E76" s="35">
        <v>40</v>
      </c>
      <c r="F76" s="37">
        <v>42562</v>
      </c>
      <c r="G76" s="37">
        <v>42618</v>
      </c>
      <c r="H76" s="39">
        <f t="shared" si="0"/>
        <v>40</v>
      </c>
      <c r="I76" s="39" t="s">
        <v>25</v>
      </c>
      <c r="K76">
        <f t="shared" si="1"/>
        <v>0</v>
      </c>
      <c r="T76" s="7" t="str">
        <f t="shared" si="2"/>
        <v>0</v>
      </c>
    </row>
    <row r="77" spans="1:20" ht="15.75" customHeight="1">
      <c r="A77" s="66">
        <v>31250025</v>
      </c>
      <c r="B77" s="35" t="s">
        <v>385</v>
      </c>
      <c r="C77" s="35" t="s">
        <v>367</v>
      </c>
      <c r="D77" s="35"/>
      <c r="E77" s="35">
        <v>20</v>
      </c>
      <c r="F77" s="37">
        <v>42569</v>
      </c>
      <c r="G77" s="37">
        <v>42594</v>
      </c>
      <c r="H77" s="39">
        <f t="shared" si="0"/>
        <v>20</v>
      </c>
      <c r="I77" s="39" t="s">
        <v>25</v>
      </c>
      <c r="J77" t="s">
        <v>387</v>
      </c>
      <c r="K77">
        <f t="shared" si="1"/>
        <v>0</v>
      </c>
      <c r="T77" s="7" t="str">
        <f t="shared" si="2"/>
        <v>0</v>
      </c>
    </row>
    <row r="78" spans="1:20" ht="15.75" customHeight="1">
      <c r="A78" s="17">
        <v>31250025</v>
      </c>
      <c r="B78" s="35" t="s">
        <v>385</v>
      </c>
      <c r="C78" s="35" t="s">
        <v>192</v>
      </c>
      <c r="D78" s="35"/>
      <c r="E78" s="35">
        <v>15</v>
      </c>
      <c r="F78" s="37">
        <v>42601</v>
      </c>
      <c r="G78" s="37">
        <v>42622</v>
      </c>
      <c r="H78" s="39">
        <f t="shared" si="0"/>
        <v>15</v>
      </c>
      <c r="I78" s="39" t="s">
        <v>25</v>
      </c>
      <c r="J78" t="s">
        <v>388</v>
      </c>
      <c r="K78">
        <f t="shared" si="1"/>
        <v>0</v>
      </c>
      <c r="T78" s="7" t="str">
        <f t="shared" si="2"/>
        <v>0</v>
      </c>
    </row>
    <row r="79" spans="1:20" ht="15.75" customHeight="1">
      <c r="A79" s="17">
        <v>31250027</v>
      </c>
      <c r="B79" s="35" t="s">
        <v>389</v>
      </c>
      <c r="C79" s="35" t="s">
        <v>390</v>
      </c>
      <c r="D79" s="35"/>
      <c r="E79" s="35">
        <v>40</v>
      </c>
      <c r="F79" s="37">
        <v>42562</v>
      </c>
      <c r="G79" s="37">
        <v>42618</v>
      </c>
      <c r="H79" s="39">
        <f t="shared" si="0"/>
        <v>40</v>
      </c>
      <c r="I79" s="39" t="s">
        <v>25</v>
      </c>
      <c r="K79">
        <f t="shared" si="1"/>
        <v>0</v>
      </c>
      <c r="T79" s="7" t="str">
        <f t="shared" si="2"/>
        <v>0</v>
      </c>
    </row>
    <row r="80" spans="1:20" ht="15.75" customHeight="1">
      <c r="A80" s="17">
        <v>31250028</v>
      </c>
      <c r="B80" s="35" t="s">
        <v>393</v>
      </c>
      <c r="C80" s="35" t="s">
        <v>277</v>
      </c>
      <c r="D80" s="35"/>
      <c r="E80" s="35">
        <v>40</v>
      </c>
      <c r="F80" s="37">
        <v>42562</v>
      </c>
      <c r="G80" s="37">
        <v>42615</v>
      </c>
      <c r="H80" s="39">
        <f t="shared" si="0"/>
        <v>39</v>
      </c>
      <c r="I80" s="39" t="s">
        <v>154</v>
      </c>
      <c r="K80">
        <f t="shared" si="1"/>
        <v>1</v>
      </c>
      <c r="T80" s="7" t="str">
        <f t="shared" si="2"/>
        <v>1</v>
      </c>
    </row>
    <row r="81" spans="1:26" ht="15.75" customHeight="1">
      <c r="A81" s="17">
        <v>31250029</v>
      </c>
      <c r="B81" s="35" t="s">
        <v>394</v>
      </c>
      <c r="C81" s="35" t="s">
        <v>167</v>
      </c>
      <c r="D81" s="35"/>
      <c r="E81" s="35">
        <v>15</v>
      </c>
      <c r="F81" s="37">
        <v>42562</v>
      </c>
      <c r="G81" s="37">
        <v>42580</v>
      </c>
      <c r="H81" s="39">
        <f t="shared" si="0"/>
        <v>15</v>
      </c>
      <c r="I81" s="39" t="s">
        <v>25</v>
      </c>
      <c r="J81" s="26"/>
      <c r="K81">
        <f t="shared" si="1"/>
        <v>0</v>
      </c>
      <c r="T81" s="7" t="str">
        <f t="shared" si="2"/>
        <v>0</v>
      </c>
    </row>
    <row r="82" spans="1:26" ht="15.75" customHeight="1">
      <c r="A82" s="17">
        <v>31250030</v>
      </c>
      <c r="B82" s="35" t="s">
        <v>397</v>
      </c>
      <c r="C82" s="35" t="s">
        <v>192</v>
      </c>
      <c r="D82" s="35" t="s">
        <v>232</v>
      </c>
      <c r="E82" s="35">
        <v>30</v>
      </c>
      <c r="F82" s="37">
        <v>42562</v>
      </c>
      <c r="G82" s="37">
        <v>42601</v>
      </c>
      <c r="H82" s="39">
        <f t="shared" si="0"/>
        <v>30</v>
      </c>
      <c r="I82" s="39" t="s">
        <v>25</v>
      </c>
      <c r="K82">
        <f t="shared" si="1"/>
        <v>0</v>
      </c>
      <c r="T82" s="7" t="str">
        <f t="shared" si="2"/>
        <v>0</v>
      </c>
    </row>
    <row r="83" spans="1:26" ht="15.75" customHeight="1">
      <c r="A83" s="17">
        <v>31250030</v>
      </c>
      <c r="B83" s="35" t="s">
        <v>397</v>
      </c>
      <c r="C83" s="35" t="s">
        <v>402</v>
      </c>
      <c r="D83" s="35" t="s">
        <v>278</v>
      </c>
      <c r="E83" s="35">
        <v>15</v>
      </c>
      <c r="F83" s="37">
        <v>42604</v>
      </c>
      <c r="G83" s="37">
        <v>42622</v>
      </c>
      <c r="H83" s="39">
        <f t="shared" si="0"/>
        <v>14</v>
      </c>
      <c r="I83" s="39" t="s">
        <v>405</v>
      </c>
      <c r="K83">
        <f t="shared" si="1"/>
        <v>1</v>
      </c>
      <c r="T83" s="7" t="str">
        <f t="shared" si="2"/>
        <v>1</v>
      </c>
    </row>
    <row r="84" spans="1:26" ht="15.75" customHeight="1">
      <c r="A84" s="17">
        <v>31250031</v>
      </c>
      <c r="B84" s="35" t="s">
        <v>406</v>
      </c>
      <c r="C84" s="35" t="s">
        <v>407</v>
      </c>
      <c r="D84" s="35" t="s">
        <v>408</v>
      </c>
      <c r="E84" s="35">
        <v>40</v>
      </c>
      <c r="F84" s="37">
        <v>42562</v>
      </c>
      <c r="G84" s="37">
        <v>42618</v>
      </c>
      <c r="H84" s="39">
        <f t="shared" si="0"/>
        <v>40</v>
      </c>
      <c r="I84" s="39" t="s">
        <v>25</v>
      </c>
      <c r="K84">
        <f t="shared" si="1"/>
        <v>0</v>
      </c>
      <c r="T84" s="7" t="str">
        <f t="shared" si="2"/>
        <v>0</v>
      </c>
    </row>
    <row r="85" spans="1:26" ht="15.75" customHeight="1">
      <c r="A85" s="17">
        <v>31250032</v>
      </c>
      <c r="B85" s="35" t="s">
        <v>409</v>
      </c>
      <c r="C85" s="35" t="s">
        <v>167</v>
      </c>
      <c r="D85" s="35" t="s">
        <v>232</v>
      </c>
      <c r="E85" s="35">
        <v>40</v>
      </c>
      <c r="F85" s="37">
        <v>42562</v>
      </c>
      <c r="G85" s="37">
        <v>42618</v>
      </c>
      <c r="H85" s="39">
        <f t="shared" si="0"/>
        <v>40</v>
      </c>
      <c r="I85" s="39" t="s">
        <v>25</v>
      </c>
      <c r="K85">
        <f t="shared" si="1"/>
        <v>0</v>
      </c>
      <c r="T85" s="7" t="str">
        <f t="shared" si="2"/>
        <v>0</v>
      </c>
    </row>
    <row r="86" spans="1:26" ht="15.75" customHeight="1">
      <c r="A86" s="17">
        <v>31250033</v>
      </c>
      <c r="B86" s="23" t="s">
        <v>413</v>
      </c>
      <c r="C86" s="23" t="s">
        <v>414</v>
      </c>
      <c r="D86" s="23"/>
      <c r="E86" s="23">
        <v>15</v>
      </c>
      <c r="F86" s="22">
        <v>42562</v>
      </c>
      <c r="G86" s="22">
        <v>42580</v>
      </c>
      <c r="H86" s="13">
        <f t="shared" si="0"/>
        <v>15</v>
      </c>
      <c r="I86" s="13" t="s">
        <v>25</v>
      </c>
      <c r="K86">
        <f t="shared" si="1"/>
        <v>0</v>
      </c>
      <c r="T86" s="7" t="str">
        <f t="shared" si="2"/>
        <v>0</v>
      </c>
    </row>
    <row r="87" spans="1:26" ht="15.75" customHeight="1">
      <c r="A87" s="17">
        <v>31250033</v>
      </c>
      <c r="B87" s="23" t="s">
        <v>413</v>
      </c>
      <c r="C87" s="23" t="s">
        <v>415</v>
      </c>
      <c r="D87" s="23"/>
      <c r="E87" s="23">
        <v>18</v>
      </c>
      <c r="F87" s="22">
        <v>42590</v>
      </c>
      <c r="G87" s="22">
        <v>42609</v>
      </c>
      <c r="H87" s="13">
        <f t="shared" si="0"/>
        <v>15</v>
      </c>
      <c r="I87" s="13" t="s">
        <v>416</v>
      </c>
      <c r="K87">
        <f t="shared" si="1"/>
        <v>3</v>
      </c>
      <c r="L87" t="s">
        <v>417</v>
      </c>
      <c r="T87" s="7" t="str">
        <f t="shared" si="2"/>
        <v>1</v>
      </c>
    </row>
    <row r="88" spans="1:26" ht="15.75" customHeight="1">
      <c r="A88" s="17">
        <v>31250034</v>
      </c>
      <c r="B88" s="35" t="s">
        <v>419</v>
      </c>
      <c r="C88" s="35" t="s">
        <v>367</v>
      </c>
      <c r="D88" t="s">
        <v>232</v>
      </c>
      <c r="E88" s="35">
        <v>40</v>
      </c>
      <c r="F88" s="37">
        <v>42562</v>
      </c>
      <c r="G88" s="60">
        <v>42622</v>
      </c>
      <c r="H88" s="39">
        <f t="shared" si="0"/>
        <v>44</v>
      </c>
      <c r="I88" s="39" t="s">
        <v>154</v>
      </c>
      <c r="K88">
        <f t="shared" si="1"/>
        <v>-4</v>
      </c>
      <c r="L88" s="17"/>
      <c r="O88" s="17"/>
      <c r="T88" s="7" t="str">
        <f t="shared" si="2"/>
        <v>1</v>
      </c>
    </row>
    <row r="89" spans="1:26" ht="15.75" customHeight="1">
      <c r="A89" s="67">
        <v>31250035</v>
      </c>
      <c r="B89" s="23" t="s">
        <v>423</v>
      </c>
      <c r="C89" s="23" t="s">
        <v>424</v>
      </c>
      <c r="D89" s="23"/>
      <c r="E89" s="23">
        <v>40</v>
      </c>
      <c r="F89" s="22">
        <v>42562</v>
      </c>
      <c r="G89" s="22">
        <v>42607</v>
      </c>
      <c r="H89" s="13">
        <f t="shared" si="0"/>
        <v>34</v>
      </c>
      <c r="I89" s="13" t="s">
        <v>256</v>
      </c>
      <c r="J89" s="17" t="s">
        <v>426</v>
      </c>
      <c r="K89">
        <f t="shared" si="1"/>
        <v>6</v>
      </c>
      <c r="L89" s="54"/>
      <c r="P89" s="17"/>
      <c r="T89" s="7" t="str">
        <f t="shared" si="2"/>
        <v>1</v>
      </c>
    </row>
    <row r="90" spans="1:26" ht="15.75" customHeight="1">
      <c r="A90" s="68">
        <v>31250037</v>
      </c>
      <c r="B90" s="69" t="s">
        <v>428</v>
      </c>
      <c r="C90" s="69" t="s">
        <v>431</v>
      </c>
      <c r="D90" s="69"/>
      <c r="E90" s="69">
        <v>20</v>
      </c>
      <c r="F90" s="70">
        <v>42597</v>
      </c>
      <c r="G90" s="70">
        <v>42629</v>
      </c>
      <c r="H90" s="71">
        <f t="shared" si="0"/>
        <v>20</v>
      </c>
      <c r="I90" s="71"/>
      <c r="J90" s="54"/>
      <c r="K90">
        <f t="shared" si="1"/>
        <v>0</v>
      </c>
      <c r="L90" s="17"/>
      <c r="N90" s="17"/>
      <c r="T90" s="7" t="str">
        <f t="shared" si="2"/>
        <v>1</v>
      </c>
    </row>
    <row r="91" spans="1:26" ht="15.75" customHeight="1">
      <c r="A91" s="17">
        <v>31250037</v>
      </c>
      <c r="B91" s="35" t="s">
        <v>428</v>
      </c>
      <c r="C91" s="35" t="s">
        <v>438</v>
      </c>
      <c r="D91" s="35"/>
      <c r="E91" s="35">
        <v>20</v>
      </c>
      <c r="F91" s="37">
        <v>42594</v>
      </c>
      <c r="G91" s="37">
        <v>42622</v>
      </c>
      <c r="H91" s="39">
        <f t="shared" si="0"/>
        <v>20</v>
      </c>
      <c r="I91" s="39" t="s">
        <v>25</v>
      </c>
      <c r="J91" s="17"/>
      <c r="K91" s="17">
        <f t="shared" si="1"/>
        <v>0</v>
      </c>
      <c r="L91" s="17"/>
      <c r="M91" s="17"/>
      <c r="Q91" s="17"/>
      <c r="T91" s="7" t="str">
        <f t="shared" si="2"/>
        <v>0</v>
      </c>
      <c r="U91" s="17"/>
      <c r="V91" s="17"/>
      <c r="W91" s="17"/>
      <c r="X91" s="17"/>
      <c r="Y91" s="17"/>
      <c r="Z91" s="17"/>
    </row>
    <row r="92" spans="1:26" ht="15.75" customHeight="1">
      <c r="A92" s="17">
        <v>31250037</v>
      </c>
      <c r="B92" s="35" t="s">
        <v>428</v>
      </c>
      <c r="C92" s="35" t="s">
        <v>438</v>
      </c>
      <c r="D92" s="35" t="s">
        <v>232</v>
      </c>
      <c r="E92" s="35">
        <v>20</v>
      </c>
      <c r="F92" s="37">
        <v>42562</v>
      </c>
      <c r="G92" s="37">
        <v>42587</v>
      </c>
      <c r="H92" s="39">
        <f t="shared" si="0"/>
        <v>20</v>
      </c>
      <c r="I92" s="39" t="s">
        <v>25</v>
      </c>
      <c r="K92">
        <f t="shared" si="1"/>
        <v>0</v>
      </c>
      <c r="T92" s="7" t="str">
        <f t="shared" si="2"/>
        <v>0</v>
      </c>
    </row>
    <row r="93" spans="1:26" ht="15.75" customHeight="1">
      <c r="A93" s="17">
        <v>31250038</v>
      </c>
      <c r="B93" s="35" t="s">
        <v>439</v>
      </c>
      <c r="C93" s="35" t="s">
        <v>167</v>
      </c>
      <c r="D93" s="35" t="s">
        <v>440</v>
      </c>
      <c r="E93" s="35">
        <v>15</v>
      </c>
      <c r="F93" s="37">
        <v>42562</v>
      </c>
      <c r="G93" s="37">
        <v>42580</v>
      </c>
      <c r="H93" s="39">
        <f t="shared" si="0"/>
        <v>15</v>
      </c>
      <c r="I93" s="39" t="s">
        <v>345</v>
      </c>
      <c r="K93">
        <f t="shared" si="1"/>
        <v>0</v>
      </c>
      <c r="T93" s="7" t="str">
        <f t="shared" si="2"/>
        <v>1</v>
      </c>
    </row>
    <row r="94" spans="1:26" ht="15.75" customHeight="1">
      <c r="A94" s="17">
        <v>31250039</v>
      </c>
      <c r="B94" s="35" t="s">
        <v>444</v>
      </c>
      <c r="C94" s="35" t="s">
        <v>445</v>
      </c>
      <c r="D94" s="35"/>
      <c r="E94" s="35">
        <v>40</v>
      </c>
      <c r="F94" s="37">
        <v>42569</v>
      </c>
      <c r="G94" s="37">
        <v>42622</v>
      </c>
      <c r="H94" s="39">
        <f t="shared" si="0"/>
        <v>39</v>
      </c>
      <c r="I94" s="39" t="s">
        <v>154</v>
      </c>
      <c r="J94" t="s">
        <v>447</v>
      </c>
      <c r="K94">
        <f t="shared" si="1"/>
        <v>1</v>
      </c>
      <c r="T94" s="7" t="str">
        <f t="shared" si="2"/>
        <v>1</v>
      </c>
    </row>
    <row r="95" spans="1:26" ht="15.75" customHeight="1">
      <c r="A95" s="17">
        <v>31250040</v>
      </c>
      <c r="B95" s="35" t="s">
        <v>448</v>
      </c>
      <c r="C95" s="35" t="s">
        <v>302</v>
      </c>
      <c r="D95" s="35"/>
      <c r="E95" s="35">
        <v>20</v>
      </c>
      <c r="F95" s="37">
        <v>42583</v>
      </c>
      <c r="G95" s="37">
        <v>42608</v>
      </c>
      <c r="H95" s="39">
        <f t="shared" si="0"/>
        <v>20</v>
      </c>
      <c r="I95" s="39" t="s">
        <v>25</v>
      </c>
      <c r="K95">
        <f t="shared" si="1"/>
        <v>0</v>
      </c>
      <c r="T95" s="7" t="str">
        <f t="shared" si="2"/>
        <v>0</v>
      </c>
    </row>
    <row r="96" spans="1:26" ht="15.75" customHeight="1">
      <c r="A96" s="17">
        <v>31250041</v>
      </c>
      <c r="B96" s="35" t="s">
        <v>449</v>
      </c>
      <c r="C96" s="35" t="s">
        <v>162</v>
      </c>
      <c r="D96" s="35"/>
      <c r="E96" s="35">
        <v>40</v>
      </c>
      <c r="F96" s="37">
        <v>42562</v>
      </c>
      <c r="G96" s="37">
        <v>42618</v>
      </c>
      <c r="H96" s="39">
        <f t="shared" si="0"/>
        <v>40</v>
      </c>
      <c r="I96" s="39" t="s">
        <v>25</v>
      </c>
      <c r="K96">
        <f t="shared" si="1"/>
        <v>0</v>
      </c>
      <c r="T96" s="7" t="str">
        <f t="shared" si="2"/>
        <v>0</v>
      </c>
    </row>
    <row r="97" spans="1:20" ht="15.75" customHeight="1">
      <c r="A97" s="17">
        <v>31250042</v>
      </c>
      <c r="B97" s="35" t="s">
        <v>452</v>
      </c>
      <c r="C97" s="35" t="s">
        <v>162</v>
      </c>
      <c r="D97" s="35"/>
      <c r="E97" s="35">
        <v>20</v>
      </c>
      <c r="F97" s="37">
        <v>42562</v>
      </c>
      <c r="G97" s="37">
        <v>42587</v>
      </c>
      <c r="H97" s="39">
        <f t="shared" si="0"/>
        <v>20</v>
      </c>
      <c r="I97" s="39" t="s">
        <v>25</v>
      </c>
      <c r="K97">
        <f t="shared" si="1"/>
        <v>0</v>
      </c>
      <c r="T97" s="7" t="str">
        <f t="shared" si="2"/>
        <v>0</v>
      </c>
    </row>
    <row r="98" spans="1:20" ht="15.75" customHeight="1">
      <c r="A98" s="17">
        <v>31250043</v>
      </c>
      <c r="B98" s="23" t="s">
        <v>454</v>
      </c>
      <c r="C98" s="23" t="s">
        <v>455</v>
      </c>
      <c r="D98" s="23"/>
      <c r="E98" s="23">
        <v>20</v>
      </c>
      <c r="F98" s="22">
        <v>42562</v>
      </c>
      <c r="G98" s="22">
        <v>42587</v>
      </c>
      <c r="H98" s="13">
        <f t="shared" si="0"/>
        <v>20</v>
      </c>
      <c r="I98" s="13" t="s">
        <v>25</v>
      </c>
      <c r="K98">
        <f t="shared" si="1"/>
        <v>0</v>
      </c>
      <c r="T98" s="7" t="str">
        <f t="shared" si="2"/>
        <v>0</v>
      </c>
    </row>
    <row r="99" spans="1:20" ht="15.75" customHeight="1">
      <c r="A99" s="17">
        <v>31250043</v>
      </c>
      <c r="B99" s="23" t="s">
        <v>454</v>
      </c>
      <c r="C99" s="23" t="s">
        <v>455</v>
      </c>
      <c r="D99" s="23"/>
      <c r="E99" s="23">
        <v>20</v>
      </c>
      <c r="F99" s="22">
        <v>42590</v>
      </c>
      <c r="G99" s="22">
        <v>42618</v>
      </c>
      <c r="H99" s="13">
        <f t="shared" si="0"/>
        <v>20</v>
      </c>
      <c r="I99" s="13" t="s">
        <v>25</v>
      </c>
      <c r="K99">
        <f t="shared" si="1"/>
        <v>0</v>
      </c>
      <c r="T99" s="7" t="str">
        <f t="shared" si="2"/>
        <v>0</v>
      </c>
    </row>
    <row r="100" spans="1:20" ht="15.75" customHeight="1">
      <c r="A100" s="17">
        <v>31250044</v>
      </c>
      <c r="B100" s="35" t="s">
        <v>459</v>
      </c>
      <c r="C100" s="35" t="s">
        <v>460</v>
      </c>
      <c r="D100" s="35"/>
      <c r="E100" s="35">
        <v>40</v>
      </c>
      <c r="F100" s="37">
        <v>42562</v>
      </c>
      <c r="G100" s="37">
        <v>42618</v>
      </c>
      <c r="H100" s="39">
        <f t="shared" si="0"/>
        <v>40</v>
      </c>
      <c r="I100" s="39" t="s">
        <v>25</v>
      </c>
      <c r="K100">
        <f t="shared" si="1"/>
        <v>0</v>
      </c>
      <c r="T100" s="7" t="str">
        <f t="shared" si="2"/>
        <v>0</v>
      </c>
    </row>
    <row r="101" spans="1:20" ht="15.75" customHeight="1">
      <c r="A101" s="17">
        <v>31250046</v>
      </c>
      <c r="B101" s="35" t="s">
        <v>462</v>
      </c>
      <c r="C101" s="35" t="s">
        <v>464</v>
      </c>
      <c r="D101" s="35" t="s">
        <v>232</v>
      </c>
      <c r="E101" s="35">
        <v>40</v>
      </c>
      <c r="F101" s="37">
        <v>42562</v>
      </c>
      <c r="G101" s="37">
        <v>42618</v>
      </c>
      <c r="H101" s="39">
        <f t="shared" si="0"/>
        <v>40</v>
      </c>
      <c r="I101" s="39" t="s">
        <v>25</v>
      </c>
      <c r="K101">
        <f t="shared" si="1"/>
        <v>0</v>
      </c>
      <c r="T101" s="7" t="str">
        <f t="shared" si="2"/>
        <v>0</v>
      </c>
    </row>
    <row r="102" spans="1:20" ht="15.75" customHeight="1">
      <c r="A102" s="17">
        <v>31250047</v>
      </c>
      <c r="B102" s="23" t="s">
        <v>467</v>
      </c>
      <c r="C102" s="23" t="s">
        <v>49</v>
      </c>
      <c r="D102" s="23"/>
      <c r="E102" s="23">
        <v>15</v>
      </c>
      <c r="F102" s="22">
        <v>42604</v>
      </c>
      <c r="G102" s="22">
        <v>42622</v>
      </c>
      <c r="H102" s="13">
        <f t="shared" si="0"/>
        <v>14</v>
      </c>
      <c r="I102" s="13" t="s">
        <v>468</v>
      </c>
      <c r="J102" t="s">
        <v>469</v>
      </c>
      <c r="K102">
        <f t="shared" si="1"/>
        <v>1</v>
      </c>
      <c r="T102" s="7" t="str">
        <f t="shared" si="2"/>
        <v>1</v>
      </c>
    </row>
    <row r="103" spans="1:20" ht="15.75" customHeight="1">
      <c r="A103" s="17">
        <v>31250047</v>
      </c>
      <c r="B103" s="23" t="s">
        <v>467</v>
      </c>
      <c r="C103" s="23" t="s">
        <v>295</v>
      </c>
      <c r="D103" s="23"/>
      <c r="E103" s="23">
        <v>30</v>
      </c>
      <c r="F103" s="22">
        <v>42562</v>
      </c>
      <c r="G103" s="22">
        <v>42601</v>
      </c>
      <c r="H103" s="13">
        <f t="shared" si="0"/>
        <v>30</v>
      </c>
      <c r="I103" s="13" t="s">
        <v>25</v>
      </c>
      <c r="J103" t="s">
        <v>472</v>
      </c>
      <c r="K103">
        <f t="shared" si="1"/>
        <v>0</v>
      </c>
      <c r="T103" s="7" t="str">
        <f t="shared" si="2"/>
        <v>0</v>
      </c>
    </row>
    <row r="104" spans="1:20" ht="15.75" customHeight="1">
      <c r="A104" s="17">
        <v>31250049</v>
      </c>
      <c r="B104" t="s">
        <v>475</v>
      </c>
      <c r="C104" t="s">
        <v>476</v>
      </c>
      <c r="E104">
        <v>15</v>
      </c>
      <c r="F104" s="24">
        <v>42590</v>
      </c>
      <c r="G104" s="24">
        <v>42608</v>
      </c>
      <c r="H104" s="26">
        <f t="shared" si="0"/>
        <v>15</v>
      </c>
      <c r="I104" s="26"/>
      <c r="K104">
        <f t="shared" si="1"/>
        <v>0</v>
      </c>
      <c r="T104" s="7" t="str">
        <f t="shared" si="2"/>
        <v>1</v>
      </c>
    </row>
    <row r="105" spans="1:20" ht="15.75" customHeight="1">
      <c r="A105" s="17">
        <v>31250051</v>
      </c>
      <c r="B105" s="35" t="s">
        <v>477</v>
      </c>
      <c r="C105" s="35" t="s">
        <v>135</v>
      </c>
      <c r="D105" s="35"/>
      <c r="E105" s="35">
        <v>15</v>
      </c>
      <c r="F105" s="37">
        <v>42562</v>
      </c>
      <c r="G105" s="37">
        <v>42580</v>
      </c>
      <c r="H105" s="39">
        <f t="shared" si="0"/>
        <v>15</v>
      </c>
      <c r="I105" s="39" t="s">
        <v>25</v>
      </c>
      <c r="K105">
        <f t="shared" si="1"/>
        <v>0</v>
      </c>
      <c r="T105" s="7" t="str">
        <f t="shared" si="2"/>
        <v>0</v>
      </c>
    </row>
    <row r="106" spans="1:20" ht="15.75" customHeight="1">
      <c r="A106" s="17">
        <v>31250053</v>
      </c>
      <c r="B106" s="23" t="s">
        <v>480</v>
      </c>
      <c r="C106" s="23" t="s">
        <v>481</v>
      </c>
      <c r="D106" s="23"/>
      <c r="E106" s="23">
        <v>40</v>
      </c>
      <c r="F106" s="22">
        <v>42562</v>
      </c>
      <c r="G106" s="22">
        <v>42618</v>
      </c>
      <c r="H106" s="13">
        <f t="shared" si="0"/>
        <v>40</v>
      </c>
      <c r="I106" s="13" t="s">
        <v>25</v>
      </c>
      <c r="J106" t="s">
        <v>200</v>
      </c>
      <c r="K106">
        <f t="shared" si="1"/>
        <v>0</v>
      </c>
      <c r="T106" s="7" t="str">
        <f t="shared" si="2"/>
        <v>0</v>
      </c>
    </row>
    <row r="107" spans="1:20" ht="15.75" customHeight="1">
      <c r="A107" s="67">
        <v>31250056</v>
      </c>
      <c r="B107" s="23" t="s">
        <v>484</v>
      </c>
      <c r="C107" s="23" t="s">
        <v>192</v>
      </c>
      <c r="D107" s="23"/>
      <c r="E107" s="23">
        <v>15</v>
      </c>
      <c r="F107" s="22">
        <v>42601</v>
      </c>
      <c r="G107" s="22">
        <v>42622</v>
      </c>
      <c r="H107" s="13">
        <f t="shared" si="0"/>
        <v>15</v>
      </c>
      <c r="I107" s="13" t="s">
        <v>25</v>
      </c>
      <c r="J107" t="s">
        <v>487</v>
      </c>
      <c r="K107">
        <f t="shared" si="1"/>
        <v>0</v>
      </c>
      <c r="T107" s="7" t="str">
        <f t="shared" si="2"/>
        <v>0</v>
      </c>
    </row>
    <row r="108" spans="1:20" ht="15.75" customHeight="1">
      <c r="A108" s="17">
        <v>31250057</v>
      </c>
      <c r="B108" s="35" t="s">
        <v>484</v>
      </c>
      <c r="C108" s="35" t="s">
        <v>367</v>
      </c>
      <c r="D108" s="35"/>
      <c r="E108" s="35">
        <v>20</v>
      </c>
      <c r="F108" s="37">
        <v>42569</v>
      </c>
      <c r="G108" s="37">
        <v>42594</v>
      </c>
      <c r="H108" s="39">
        <f t="shared" si="0"/>
        <v>20</v>
      </c>
      <c r="I108" s="39" t="s">
        <v>25</v>
      </c>
      <c r="K108">
        <f t="shared" si="1"/>
        <v>0</v>
      </c>
      <c r="T108" s="7" t="str">
        <f t="shared" si="2"/>
        <v>0</v>
      </c>
    </row>
    <row r="109" spans="1:20" ht="15.75" customHeight="1">
      <c r="A109" s="17">
        <v>31250059</v>
      </c>
      <c r="B109" s="23" t="s">
        <v>489</v>
      </c>
      <c r="C109" s="23" t="s">
        <v>162</v>
      </c>
      <c r="D109" s="23"/>
      <c r="E109" s="23">
        <v>15</v>
      </c>
      <c r="F109" s="22">
        <v>42597</v>
      </c>
      <c r="G109" s="22">
        <v>42618</v>
      </c>
      <c r="H109" s="13">
        <f t="shared" si="0"/>
        <v>15</v>
      </c>
      <c r="I109" s="13" t="s">
        <v>25</v>
      </c>
      <c r="J109" t="s">
        <v>491</v>
      </c>
      <c r="K109">
        <f t="shared" si="1"/>
        <v>0</v>
      </c>
      <c r="T109" s="7" t="str">
        <f t="shared" si="2"/>
        <v>0</v>
      </c>
    </row>
    <row r="110" spans="1:20" ht="15.75" customHeight="1">
      <c r="A110" s="17">
        <v>31250060</v>
      </c>
      <c r="B110" s="23" t="s">
        <v>492</v>
      </c>
      <c r="C110" s="23" t="s">
        <v>167</v>
      </c>
      <c r="D110" s="23"/>
      <c r="E110" s="23">
        <v>15</v>
      </c>
      <c r="F110" s="22">
        <v>42562</v>
      </c>
      <c r="G110" s="22">
        <v>42578</v>
      </c>
      <c r="H110" s="13">
        <f t="shared" si="0"/>
        <v>13</v>
      </c>
      <c r="I110" s="13" t="s">
        <v>345</v>
      </c>
      <c r="J110" t="s">
        <v>494</v>
      </c>
      <c r="K110">
        <f t="shared" si="1"/>
        <v>2</v>
      </c>
      <c r="T110" s="7" t="str">
        <f t="shared" si="2"/>
        <v>1</v>
      </c>
    </row>
    <row r="111" spans="1:20" ht="15.75" customHeight="1">
      <c r="A111" s="17">
        <v>31250061</v>
      </c>
      <c r="B111" s="35" t="s">
        <v>495</v>
      </c>
      <c r="C111" s="35" t="s">
        <v>496</v>
      </c>
      <c r="D111" s="35"/>
      <c r="E111" s="35">
        <v>30</v>
      </c>
      <c r="F111" s="37">
        <v>42569</v>
      </c>
      <c r="G111" s="37">
        <v>42608</v>
      </c>
      <c r="H111" s="39">
        <f t="shared" si="0"/>
        <v>30</v>
      </c>
      <c r="I111" s="39" t="s">
        <v>25</v>
      </c>
      <c r="K111">
        <f t="shared" si="1"/>
        <v>0</v>
      </c>
      <c r="T111" s="7" t="str">
        <f t="shared" si="2"/>
        <v>0</v>
      </c>
    </row>
    <row r="112" spans="1:20" ht="15.75" customHeight="1">
      <c r="A112" s="17">
        <v>31250062</v>
      </c>
      <c r="B112" s="35" t="s">
        <v>498</v>
      </c>
      <c r="C112" s="35" t="s">
        <v>499</v>
      </c>
      <c r="D112" s="35" t="s">
        <v>232</v>
      </c>
      <c r="E112" s="35">
        <v>20</v>
      </c>
      <c r="F112" s="37">
        <v>42583</v>
      </c>
      <c r="G112" s="37">
        <v>42608</v>
      </c>
      <c r="H112" s="39">
        <f t="shared" si="0"/>
        <v>20</v>
      </c>
      <c r="I112" s="39" t="s">
        <v>25</v>
      </c>
      <c r="K112">
        <f t="shared" si="1"/>
        <v>0</v>
      </c>
      <c r="T112" s="7" t="str">
        <f t="shared" si="2"/>
        <v>0</v>
      </c>
    </row>
    <row r="113" spans="1:20" ht="15.75" customHeight="1">
      <c r="A113" s="17">
        <v>31250063</v>
      </c>
      <c r="B113" s="35" t="s">
        <v>498</v>
      </c>
      <c r="C113" s="35" t="s">
        <v>502</v>
      </c>
      <c r="D113" s="35"/>
      <c r="E113" s="35">
        <v>30</v>
      </c>
      <c r="F113" s="37">
        <v>42562</v>
      </c>
      <c r="G113" s="37">
        <v>42602</v>
      </c>
      <c r="H113" s="39">
        <f t="shared" si="0"/>
        <v>30</v>
      </c>
      <c r="I113" s="39" t="s">
        <v>25</v>
      </c>
      <c r="K113">
        <f t="shared" si="1"/>
        <v>0</v>
      </c>
      <c r="T113" s="7" t="str">
        <f t="shared" si="2"/>
        <v>0</v>
      </c>
    </row>
    <row r="114" spans="1:20" ht="15.75" customHeight="1">
      <c r="A114" s="17">
        <v>31250064</v>
      </c>
      <c r="B114" s="35" t="s">
        <v>506</v>
      </c>
      <c r="C114" s="35" t="s">
        <v>507</v>
      </c>
      <c r="D114" s="35"/>
      <c r="E114" s="35">
        <v>20</v>
      </c>
      <c r="F114" s="37">
        <v>42590</v>
      </c>
      <c r="G114" s="37">
        <v>42618</v>
      </c>
      <c r="H114" s="39">
        <f t="shared" si="0"/>
        <v>20</v>
      </c>
      <c r="I114" s="39" t="s">
        <v>25</v>
      </c>
      <c r="K114">
        <f t="shared" si="1"/>
        <v>0</v>
      </c>
      <c r="T114" s="7" t="str">
        <f t="shared" si="2"/>
        <v>0</v>
      </c>
    </row>
    <row r="115" spans="1:20" ht="15.75" customHeight="1">
      <c r="A115" s="17">
        <v>31250064</v>
      </c>
      <c r="B115" s="35" t="s">
        <v>506</v>
      </c>
      <c r="C115" s="35" t="s">
        <v>302</v>
      </c>
      <c r="D115" s="35"/>
      <c r="E115" s="35">
        <v>20</v>
      </c>
      <c r="F115" s="37">
        <v>42562</v>
      </c>
      <c r="G115" s="37">
        <v>42587</v>
      </c>
      <c r="H115" s="39">
        <f t="shared" si="0"/>
        <v>20</v>
      </c>
      <c r="I115" s="39" t="s">
        <v>25</v>
      </c>
      <c r="K115">
        <f t="shared" si="1"/>
        <v>0</v>
      </c>
      <c r="T115" s="7" t="str">
        <f t="shared" si="2"/>
        <v>0</v>
      </c>
    </row>
    <row r="116" spans="1:20" ht="15.75" customHeight="1">
      <c r="A116" s="17">
        <v>31250066</v>
      </c>
      <c r="B116" s="23" t="s">
        <v>511</v>
      </c>
      <c r="C116" s="23" t="s">
        <v>512</v>
      </c>
      <c r="D116" s="23"/>
      <c r="E116" s="23">
        <v>20</v>
      </c>
      <c r="F116" s="22">
        <v>42588</v>
      </c>
      <c r="G116" s="22">
        <v>42618</v>
      </c>
      <c r="H116" s="13">
        <f t="shared" si="0"/>
        <v>20</v>
      </c>
      <c r="I116" s="13" t="s">
        <v>25</v>
      </c>
      <c r="K116">
        <f t="shared" si="1"/>
        <v>0</v>
      </c>
      <c r="T116" s="7" t="str">
        <f t="shared" si="2"/>
        <v>0</v>
      </c>
    </row>
    <row r="117" spans="1:20" ht="15.75" customHeight="1">
      <c r="A117" s="17">
        <v>31250066</v>
      </c>
      <c r="B117" s="23" t="s">
        <v>511</v>
      </c>
      <c r="C117" s="23" t="s">
        <v>512</v>
      </c>
      <c r="D117" s="23"/>
      <c r="E117" s="23">
        <v>20</v>
      </c>
      <c r="F117" s="22">
        <v>42562</v>
      </c>
      <c r="G117" s="22">
        <v>42587</v>
      </c>
      <c r="H117" s="13">
        <f t="shared" si="0"/>
        <v>20</v>
      </c>
      <c r="I117" s="13" t="s">
        <v>25</v>
      </c>
      <c r="K117">
        <f t="shared" si="1"/>
        <v>0</v>
      </c>
      <c r="T117" s="7" t="str">
        <f t="shared" si="2"/>
        <v>0</v>
      </c>
    </row>
    <row r="118" spans="1:20" ht="15.75" customHeight="1">
      <c r="A118" s="17">
        <v>31250069</v>
      </c>
      <c r="B118" s="35" t="s">
        <v>516</v>
      </c>
      <c r="C118" s="35" t="s">
        <v>378</v>
      </c>
      <c r="D118" s="35"/>
      <c r="E118" s="35">
        <v>40</v>
      </c>
      <c r="F118" s="37">
        <v>42562</v>
      </c>
      <c r="G118" s="37">
        <v>42607</v>
      </c>
      <c r="H118" s="39">
        <f t="shared" si="0"/>
        <v>34</v>
      </c>
      <c r="I118" s="39" t="s">
        <v>25</v>
      </c>
      <c r="K118">
        <f t="shared" si="1"/>
        <v>6</v>
      </c>
      <c r="T118" s="7" t="str">
        <f t="shared" si="2"/>
        <v>0</v>
      </c>
    </row>
    <row r="119" spans="1:20" ht="15.75" customHeight="1">
      <c r="A119" s="17">
        <v>31250070</v>
      </c>
      <c r="B119" s="23" t="s">
        <v>517</v>
      </c>
      <c r="C119" s="23" t="s">
        <v>518</v>
      </c>
      <c r="D119" s="23"/>
      <c r="E119" s="23">
        <v>15</v>
      </c>
      <c r="F119" s="22">
        <v>42562</v>
      </c>
      <c r="G119" s="22">
        <v>42580</v>
      </c>
      <c r="H119" s="13">
        <f t="shared" si="0"/>
        <v>15</v>
      </c>
      <c r="I119" s="13" t="s">
        <v>25</v>
      </c>
      <c r="K119">
        <f t="shared" si="1"/>
        <v>0</v>
      </c>
      <c r="T119" s="7" t="str">
        <f t="shared" si="2"/>
        <v>0</v>
      </c>
    </row>
    <row r="120" spans="1:20" ht="15.75" customHeight="1">
      <c r="A120" s="17">
        <v>31250070</v>
      </c>
      <c r="B120" s="23" t="s">
        <v>517</v>
      </c>
      <c r="C120" s="23" t="s">
        <v>520</v>
      </c>
      <c r="D120" s="23"/>
      <c r="E120" s="23">
        <v>25</v>
      </c>
      <c r="F120" s="22">
        <v>42583</v>
      </c>
      <c r="G120" s="22">
        <v>42611</v>
      </c>
      <c r="H120" s="13">
        <f t="shared" si="0"/>
        <v>21</v>
      </c>
      <c r="I120" s="13" t="s">
        <v>522</v>
      </c>
      <c r="J120" t="s">
        <v>523</v>
      </c>
      <c r="K120">
        <f t="shared" si="1"/>
        <v>4</v>
      </c>
      <c r="T120" s="7" t="str">
        <f t="shared" si="2"/>
        <v>1</v>
      </c>
    </row>
    <row r="121" spans="1:20" ht="15.75" customHeight="1">
      <c r="A121" s="17">
        <v>31250071</v>
      </c>
      <c r="B121" s="35" t="s">
        <v>525</v>
      </c>
      <c r="C121" s="35" t="s">
        <v>526</v>
      </c>
      <c r="D121" s="35"/>
      <c r="E121" s="35">
        <v>24</v>
      </c>
      <c r="F121" s="37">
        <v>42562</v>
      </c>
      <c r="G121" s="37">
        <v>42588</v>
      </c>
      <c r="H121" s="39">
        <f t="shared" si="0"/>
        <v>20</v>
      </c>
      <c r="I121" s="39" t="s">
        <v>528</v>
      </c>
      <c r="J121" t="s">
        <v>529</v>
      </c>
      <c r="K121">
        <f t="shared" si="1"/>
        <v>4</v>
      </c>
      <c r="T121" s="7" t="str">
        <f t="shared" si="2"/>
        <v>1</v>
      </c>
    </row>
    <row r="122" spans="1:20" ht="15.75" customHeight="1">
      <c r="A122" s="17">
        <v>31250072</v>
      </c>
      <c r="B122" s="35" t="s">
        <v>530</v>
      </c>
      <c r="C122" s="35" t="s">
        <v>531</v>
      </c>
      <c r="D122" s="35"/>
      <c r="E122" s="35">
        <v>20</v>
      </c>
      <c r="F122" s="37">
        <v>42583</v>
      </c>
      <c r="G122" s="37">
        <v>42608</v>
      </c>
      <c r="H122" s="39">
        <f t="shared" si="0"/>
        <v>20</v>
      </c>
      <c r="I122" s="39" t="s">
        <v>25</v>
      </c>
      <c r="K122">
        <f t="shared" si="1"/>
        <v>0</v>
      </c>
      <c r="T122" s="7" t="str">
        <f t="shared" si="2"/>
        <v>0</v>
      </c>
    </row>
    <row r="123" spans="1:20" ht="15.75" customHeight="1">
      <c r="A123" s="17">
        <v>31250073</v>
      </c>
      <c r="B123" s="35" t="s">
        <v>530</v>
      </c>
      <c r="C123" s="35" t="s">
        <v>531</v>
      </c>
      <c r="D123" s="35"/>
      <c r="E123" s="35">
        <v>15</v>
      </c>
      <c r="F123" s="37">
        <v>42562</v>
      </c>
      <c r="G123" s="37">
        <v>42580</v>
      </c>
      <c r="H123" s="39">
        <f t="shared" si="0"/>
        <v>15</v>
      </c>
      <c r="I123" s="39" t="s">
        <v>25</v>
      </c>
      <c r="K123">
        <f t="shared" si="1"/>
        <v>0</v>
      </c>
      <c r="T123" s="7" t="str">
        <f t="shared" si="2"/>
        <v>0</v>
      </c>
    </row>
    <row r="124" spans="1:20" ht="15.75" customHeight="1">
      <c r="A124" s="17">
        <v>31250084</v>
      </c>
      <c r="B124" s="35" t="s">
        <v>535</v>
      </c>
      <c r="C124" s="35" t="s">
        <v>192</v>
      </c>
      <c r="D124" s="35"/>
      <c r="E124" s="35">
        <v>15</v>
      </c>
      <c r="F124" s="37">
        <v>42562</v>
      </c>
      <c r="G124" s="37">
        <v>42580</v>
      </c>
      <c r="H124" s="39">
        <f t="shared" si="0"/>
        <v>15</v>
      </c>
      <c r="I124" s="39" t="s">
        <v>537</v>
      </c>
      <c r="K124">
        <f t="shared" si="1"/>
        <v>0</v>
      </c>
      <c r="T124" s="7" t="str">
        <f t="shared" si="2"/>
        <v>1</v>
      </c>
    </row>
    <row r="125" spans="1:20" ht="15.75" customHeight="1">
      <c r="A125" s="17">
        <v>31350003</v>
      </c>
      <c r="B125" s="35" t="s">
        <v>538</v>
      </c>
      <c r="C125" s="35" t="s">
        <v>539</v>
      </c>
      <c r="D125" s="35"/>
      <c r="E125" s="35">
        <v>20</v>
      </c>
      <c r="F125" s="37">
        <v>42583</v>
      </c>
      <c r="G125" s="37">
        <v>42608</v>
      </c>
      <c r="H125" s="39">
        <f t="shared" si="0"/>
        <v>20</v>
      </c>
      <c r="I125" s="39" t="s">
        <v>25</v>
      </c>
      <c r="K125">
        <f t="shared" si="1"/>
        <v>0</v>
      </c>
      <c r="T125" s="7" t="str">
        <f t="shared" si="2"/>
        <v>0</v>
      </c>
    </row>
    <row r="126" spans="1:20" ht="15.75" customHeight="1">
      <c r="A126" s="17">
        <v>31350003</v>
      </c>
      <c r="B126" s="35" t="s">
        <v>538</v>
      </c>
      <c r="C126" s="35" t="s">
        <v>135</v>
      </c>
      <c r="D126" s="35"/>
      <c r="E126" s="35">
        <v>15</v>
      </c>
      <c r="F126" s="37">
        <v>42562</v>
      </c>
      <c r="G126" s="37">
        <v>42580</v>
      </c>
      <c r="H126" s="39">
        <f t="shared" si="0"/>
        <v>15</v>
      </c>
      <c r="I126" s="39" t="s">
        <v>25</v>
      </c>
      <c r="K126">
        <f t="shared" si="1"/>
        <v>0</v>
      </c>
      <c r="T126" s="7" t="str">
        <f t="shared" si="2"/>
        <v>0</v>
      </c>
    </row>
    <row r="127" spans="1:20" ht="15.75" customHeight="1">
      <c r="A127" s="17">
        <v>31350004</v>
      </c>
      <c r="B127" t="s">
        <v>544</v>
      </c>
      <c r="C127" t="s">
        <v>545</v>
      </c>
      <c r="E127">
        <v>30</v>
      </c>
      <c r="F127" s="24">
        <v>42562</v>
      </c>
      <c r="G127" s="24">
        <v>42601</v>
      </c>
      <c r="H127" s="26">
        <f t="shared" si="0"/>
        <v>30</v>
      </c>
      <c r="I127" s="26"/>
      <c r="K127">
        <f t="shared" si="1"/>
        <v>0</v>
      </c>
      <c r="T127" s="7" t="str">
        <f t="shared" si="2"/>
        <v>1</v>
      </c>
    </row>
    <row r="128" spans="1:20" ht="15.75" customHeight="1">
      <c r="A128" s="17">
        <v>31350006</v>
      </c>
      <c r="B128" s="35" t="s">
        <v>547</v>
      </c>
      <c r="C128" s="35" t="s">
        <v>548</v>
      </c>
      <c r="D128" s="35"/>
      <c r="E128" s="35">
        <v>20</v>
      </c>
      <c r="F128" s="37">
        <v>42562</v>
      </c>
      <c r="G128" s="37">
        <v>42587</v>
      </c>
      <c r="H128" s="39">
        <f t="shared" si="0"/>
        <v>20</v>
      </c>
      <c r="I128" s="39" t="s">
        <v>25</v>
      </c>
      <c r="K128">
        <f t="shared" si="1"/>
        <v>0</v>
      </c>
      <c r="T128" s="7" t="str">
        <f t="shared" si="2"/>
        <v>0</v>
      </c>
    </row>
    <row r="129" spans="1:20" ht="15.75" customHeight="1">
      <c r="A129" s="17">
        <v>31350006</v>
      </c>
      <c r="B129" s="35" t="s">
        <v>547</v>
      </c>
      <c r="C129" s="35" t="s">
        <v>549</v>
      </c>
      <c r="D129" s="35"/>
      <c r="E129" s="35">
        <v>15</v>
      </c>
      <c r="F129" s="37">
        <v>42591</v>
      </c>
      <c r="G129" s="37">
        <v>42622</v>
      </c>
      <c r="H129" s="39">
        <f t="shared" si="0"/>
        <v>23</v>
      </c>
      <c r="I129" s="39" t="s">
        <v>345</v>
      </c>
      <c r="K129">
        <f t="shared" si="1"/>
        <v>-8</v>
      </c>
      <c r="T129" s="7" t="str">
        <f t="shared" si="2"/>
        <v>1</v>
      </c>
    </row>
    <row r="130" spans="1:20" ht="15.75" customHeight="1">
      <c r="A130" s="17">
        <v>31350007</v>
      </c>
      <c r="B130" s="23" t="s">
        <v>551</v>
      </c>
      <c r="C130" s="23" t="s">
        <v>98</v>
      </c>
      <c r="D130" s="23"/>
      <c r="E130" s="23">
        <v>29</v>
      </c>
      <c r="F130" s="22">
        <v>42583</v>
      </c>
      <c r="G130" s="22">
        <v>42622</v>
      </c>
      <c r="H130" s="13">
        <f t="shared" si="0"/>
        <v>29</v>
      </c>
      <c r="I130" s="13" t="s">
        <v>25</v>
      </c>
      <c r="J130" t="s">
        <v>552</v>
      </c>
      <c r="K130">
        <f t="shared" si="1"/>
        <v>0</v>
      </c>
      <c r="T130" s="7" t="str">
        <f t="shared" si="2"/>
        <v>0</v>
      </c>
    </row>
    <row r="131" spans="1:20" ht="15.75" customHeight="1">
      <c r="A131" s="17">
        <v>31350008</v>
      </c>
      <c r="B131" s="35" t="s">
        <v>554</v>
      </c>
      <c r="C131" s="35" t="s">
        <v>192</v>
      </c>
      <c r="D131" s="35"/>
      <c r="E131" s="35"/>
      <c r="F131" s="37">
        <v>42597</v>
      </c>
      <c r="G131" s="37">
        <v>42618</v>
      </c>
      <c r="H131" s="39">
        <f t="shared" si="0"/>
        <v>15</v>
      </c>
      <c r="I131" s="39" t="s">
        <v>25</v>
      </c>
      <c r="K131">
        <f t="shared" si="1"/>
        <v>-15</v>
      </c>
      <c r="T131" s="7" t="str">
        <f t="shared" si="2"/>
        <v>0</v>
      </c>
    </row>
    <row r="132" spans="1:20" ht="15.75" customHeight="1">
      <c r="A132" s="17">
        <v>313500011</v>
      </c>
      <c r="B132" s="35" t="s">
        <v>556</v>
      </c>
      <c r="C132" s="35" t="s">
        <v>192</v>
      </c>
      <c r="D132" s="35"/>
      <c r="E132" s="35">
        <v>15</v>
      </c>
      <c r="F132" s="37">
        <v>42597</v>
      </c>
      <c r="G132" s="37">
        <v>42618</v>
      </c>
      <c r="H132" s="39">
        <f t="shared" si="0"/>
        <v>15</v>
      </c>
      <c r="I132" s="39" t="s">
        <v>25</v>
      </c>
      <c r="K132">
        <f t="shared" si="1"/>
        <v>0</v>
      </c>
      <c r="T132" s="7" t="str">
        <f t="shared" si="2"/>
        <v>0</v>
      </c>
    </row>
    <row r="133" spans="1:20" ht="15.75" customHeight="1">
      <c r="A133" s="17">
        <v>31350016</v>
      </c>
      <c r="B133" s="35" t="s">
        <v>279</v>
      </c>
      <c r="C133" s="35" t="s">
        <v>80</v>
      </c>
      <c r="D133" s="35"/>
      <c r="E133" s="35">
        <v>15</v>
      </c>
      <c r="F133" s="37">
        <v>42583</v>
      </c>
      <c r="G133" s="37">
        <v>42601</v>
      </c>
      <c r="H133" s="39">
        <f t="shared" si="0"/>
        <v>15</v>
      </c>
      <c r="I133" s="39" t="s">
        <v>25</v>
      </c>
      <c r="K133">
        <f t="shared" si="1"/>
        <v>0</v>
      </c>
      <c r="T133" s="7" t="str">
        <f t="shared" si="2"/>
        <v>0</v>
      </c>
    </row>
    <row r="134" spans="1:20" ht="15.75" customHeight="1">
      <c r="A134" s="17">
        <v>31350016</v>
      </c>
      <c r="B134" s="35" t="s">
        <v>279</v>
      </c>
      <c r="C134" s="35" t="s">
        <v>557</v>
      </c>
      <c r="D134" s="35"/>
      <c r="E134" s="35">
        <v>15</v>
      </c>
      <c r="F134" s="37">
        <v>42562</v>
      </c>
      <c r="G134" s="37">
        <v>42580</v>
      </c>
      <c r="H134" s="39">
        <f t="shared" si="0"/>
        <v>15</v>
      </c>
      <c r="I134" s="39" t="s">
        <v>25</v>
      </c>
      <c r="K134">
        <f t="shared" si="1"/>
        <v>0</v>
      </c>
      <c r="T134" s="7" t="str">
        <f t="shared" si="2"/>
        <v>0</v>
      </c>
    </row>
    <row r="135" spans="1:20" ht="15.75" customHeight="1">
      <c r="A135" s="17">
        <v>31350019</v>
      </c>
      <c r="B135" s="35" t="s">
        <v>558</v>
      </c>
      <c r="C135" s="35" t="s">
        <v>559</v>
      </c>
      <c r="D135" s="35"/>
      <c r="E135" s="35">
        <v>40</v>
      </c>
      <c r="F135" s="37">
        <v>42562</v>
      </c>
      <c r="G135" s="37">
        <v>42618</v>
      </c>
      <c r="H135" s="39">
        <f t="shared" si="0"/>
        <v>40</v>
      </c>
      <c r="I135" s="39" t="s">
        <v>25</v>
      </c>
      <c r="K135">
        <f t="shared" si="1"/>
        <v>0</v>
      </c>
      <c r="T135" s="7" t="str">
        <f t="shared" si="2"/>
        <v>0</v>
      </c>
    </row>
    <row r="136" spans="1:20" ht="15.75" customHeight="1">
      <c r="A136" s="17">
        <v>31350021</v>
      </c>
      <c r="B136" s="35" t="s">
        <v>560</v>
      </c>
      <c r="C136" s="35" t="s">
        <v>561</v>
      </c>
      <c r="D136" s="35"/>
      <c r="E136" s="35">
        <v>30</v>
      </c>
      <c r="F136" s="37">
        <v>42562</v>
      </c>
      <c r="G136" s="37">
        <v>42601</v>
      </c>
      <c r="H136" s="39">
        <f t="shared" si="0"/>
        <v>30</v>
      </c>
      <c r="I136" s="39" t="s">
        <v>25</v>
      </c>
      <c r="K136">
        <f t="shared" si="1"/>
        <v>0</v>
      </c>
      <c r="T136" s="7" t="str">
        <f t="shared" si="2"/>
        <v>0</v>
      </c>
    </row>
    <row r="137" spans="1:20" ht="15.75" customHeight="1">
      <c r="A137" s="17">
        <v>31350024</v>
      </c>
      <c r="B137" s="35" t="s">
        <v>562</v>
      </c>
      <c r="C137" s="35" t="s">
        <v>80</v>
      </c>
      <c r="D137" s="35"/>
      <c r="E137" s="35">
        <v>20</v>
      </c>
      <c r="F137" s="37">
        <v>42590</v>
      </c>
      <c r="G137" s="37">
        <v>42618</v>
      </c>
      <c r="H137" s="39">
        <f t="shared" si="0"/>
        <v>20</v>
      </c>
      <c r="I137" s="39" t="s">
        <v>25</v>
      </c>
      <c r="K137">
        <f t="shared" si="1"/>
        <v>0</v>
      </c>
      <c r="T137" s="7" t="str">
        <f t="shared" si="2"/>
        <v>0</v>
      </c>
    </row>
    <row r="138" spans="1:20" ht="15.75" customHeight="1">
      <c r="A138" s="17">
        <v>31350025</v>
      </c>
      <c r="B138" s="35" t="s">
        <v>563</v>
      </c>
      <c r="C138" s="35" t="s">
        <v>192</v>
      </c>
      <c r="D138" s="35"/>
      <c r="E138" s="35">
        <v>15</v>
      </c>
      <c r="F138" s="37">
        <v>42597</v>
      </c>
      <c r="G138" s="37">
        <v>42618</v>
      </c>
      <c r="H138" s="39">
        <f t="shared" si="0"/>
        <v>15</v>
      </c>
      <c r="I138" s="39" t="s">
        <v>25</v>
      </c>
      <c r="K138">
        <f t="shared" si="1"/>
        <v>0</v>
      </c>
      <c r="T138" s="7" t="str">
        <f t="shared" si="2"/>
        <v>0</v>
      </c>
    </row>
    <row r="139" spans="1:20" ht="15.75" customHeight="1">
      <c r="A139" s="17">
        <v>31350043</v>
      </c>
      <c r="B139" s="35" t="s">
        <v>564</v>
      </c>
      <c r="C139" s="35" t="s">
        <v>565</v>
      </c>
      <c r="D139" s="35"/>
      <c r="E139" s="35">
        <v>15</v>
      </c>
      <c r="F139" s="37">
        <v>42562</v>
      </c>
      <c r="G139" s="37">
        <v>42580</v>
      </c>
      <c r="H139" s="39">
        <f t="shared" si="0"/>
        <v>15</v>
      </c>
      <c r="I139" s="39" t="s">
        <v>25</v>
      </c>
      <c r="K139">
        <f t="shared" si="1"/>
        <v>0</v>
      </c>
      <c r="T139" s="7" t="str">
        <f t="shared" si="2"/>
        <v>0</v>
      </c>
    </row>
    <row r="140" spans="1:20" ht="15.75" customHeight="1">
      <c r="A140" s="17">
        <v>31350045</v>
      </c>
      <c r="B140" s="35" t="s">
        <v>566</v>
      </c>
      <c r="C140" s="35" t="s">
        <v>567</v>
      </c>
      <c r="D140" s="35"/>
      <c r="E140" s="35">
        <v>40</v>
      </c>
      <c r="F140" s="37">
        <v>42562</v>
      </c>
      <c r="G140" s="37">
        <v>42618</v>
      </c>
      <c r="H140" s="39">
        <f t="shared" si="0"/>
        <v>40</v>
      </c>
      <c r="I140" s="39" t="s">
        <v>25</v>
      </c>
      <c r="K140">
        <f t="shared" si="1"/>
        <v>0</v>
      </c>
      <c r="T140" s="7" t="str">
        <f t="shared" si="2"/>
        <v>0</v>
      </c>
    </row>
    <row r="141" spans="1:20" ht="15.75" customHeight="1">
      <c r="A141" s="17">
        <v>31350046</v>
      </c>
      <c r="B141" s="35" t="s">
        <v>568</v>
      </c>
      <c r="C141" s="35" t="s">
        <v>119</v>
      </c>
      <c r="D141" s="35"/>
      <c r="E141" s="35">
        <v>15</v>
      </c>
      <c r="F141" s="37">
        <v>42601</v>
      </c>
      <c r="G141" s="37">
        <v>42622</v>
      </c>
      <c r="H141" s="39">
        <f t="shared" si="0"/>
        <v>15</v>
      </c>
      <c r="I141" s="39" t="s">
        <v>25</v>
      </c>
      <c r="K141">
        <f t="shared" si="1"/>
        <v>0</v>
      </c>
      <c r="T141" s="7" t="str">
        <f t="shared" si="2"/>
        <v>0</v>
      </c>
    </row>
    <row r="142" spans="1:20" ht="15.75" customHeight="1">
      <c r="A142" s="17">
        <v>31350047</v>
      </c>
      <c r="B142" s="23" t="s">
        <v>569</v>
      </c>
      <c r="C142" s="23" t="s">
        <v>570</v>
      </c>
      <c r="D142" s="23"/>
      <c r="E142" s="23">
        <v>20</v>
      </c>
      <c r="F142" s="22">
        <v>42600</v>
      </c>
      <c r="G142" s="22">
        <v>42629</v>
      </c>
      <c r="H142" s="13">
        <f t="shared" si="0"/>
        <v>17</v>
      </c>
      <c r="I142" s="13" t="s">
        <v>571</v>
      </c>
      <c r="J142" t="s">
        <v>572</v>
      </c>
      <c r="K142">
        <f t="shared" si="1"/>
        <v>3</v>
      </c>
      <c r="T142" s="7" t="str">
        <f t="shared" si="2"/>
        <v>1</v>
      </c>
    </row>
    <row r="143" spans="1:20" ht="15.75" customHeight="1">
      <c r="A143" s="17">
        <v>31350049</v>
      </c>
      <c r="B143" s="23" t="s">
        <v>573</v>
      </c>
      <c r="C143" s="23" t="s">
        <v>574</v>
      </c>
      <c r="D143" s="23"/>
      <c r="E143" s="23">
        <v>40</v>
      </c>
      <c r="F143" s="22">
        <v>42562</v>
      </c>
      <c r="G143" s="22">
        <v>42618</v>
      </c>
      <c r="H143" s="13">
        <f t="shared" si="0"/>
        <v>40</v>
      </c>
      <c r="I143" s="13" t="s">
        <v>25</v>
      </c>
      <c r="J143" t="s">
        <v>236</v>
      </c>
      <c r="K143">
        <f t="shared" si="1"/>
        <v>0</v>
      </c>
      <c r="T143" s="7" t="str">
        <f t="shared" si="2"/>
        <v>0</v>
      </c>
    </row>
    <row r="144" spans="1:20" ht="15.75" customHeight="1">
      <c r="A144" s="17">
        <v>31350055</v>
      </c>
      <c r="B144" s="35" t="s">
        <v>575</v>
      </c>
      <c r="C144" s="35" t="s">
        <v>192</v>
      </c>
      <c r="D144" s="35"/>
      <c r="E144" s="35">
        <v>15</v>
      </c>
      <c r="F144" s="37">
        <v>42576</v>
      </c>
      <c r="G144" s="37">
        <v>42594</v>
      </c>
      <c r="H144" s="39">
        <f t="shared" si="0"/>
        <v>15</v>
      </c>
      <c r="I144" s="39" t="s">
        <v>25</v>
      </c>
      <c r="K144">
        <f t="shared" si="1"/>
        <v>0</v>
      </c>
      <c r="T144" s="7" t="str">
        <f t="shared" si="2"/>
        <v>0</v>
      </c>
    </row>
    <row r="145" spans="1:20" ht="15.75" customHeight="1">
      <c r="A145" s="17">
        <v>31350057</v>
      </c>
      <c r="B145" s="35" t="s">
        <v>576</v>
      </c>
      <c r="C145" s="35" t="s">
        <v>352</v>
      </c>
      <c r="D145" s="35" t="s">
        <v>278</v>
      </c>
      <c r="E145" s="35">
        <v>15</v>
      </c>
      <c r="F145" s="37">
        <v>42590</v>
      </c>
      <c r="G145" s="37">
        <v>42608</v>
      </c>
      <c r="H145" s="39">
        <f t="shared" si="0"/>
        <v>15</v>
      </c>
      <c r="I145" s="39" t="s">
        <v>25</v>
      </c>
      <c r="K145">
        <f t="shared" si="1"/>
        <v>0</v>
      </c>
      <c r="T145" s="7" t="str">
        <f t="shared" si="2"/>
        <v>0</v>
      </c>
    </row>
    <row r="146" spans="1:20" ht="15.75" customHeight="1">
      <c r="A146" s="17">
        <v>31350059</v>
      </c>
      <c r="B146" s="23" t="s">
        <v>577</v>
      </c>
      <c r="C146" s="23" t="s">
        <v>578</v>
      </c>
      <c r="D146" s="23"/>
      <c r="E146" s="23">
        <v>40</v>
      </c>
      <c r="F146" s="22">
        <v>42562</v>
      </c>
      <c r="G146" s="22">
        <v>42618</v>
      </c>
      <c r="H146" s="13">
        <f t="shared" si="0"/>
        <v>40</v>
      </c>
      <c r="I146" s="13" t="s">
        <v>25</v>
      </c>
      <c r="K146">
        <f t="shared" si="1"/>
        <v>0</v>
      </c>
      <c r="T146" s="7" t="str">
        <f t="shared" si="2"/>
        <v>0</v>
      </c>
    </row>
    <row r="147" spans="1:20" ht="15.75" customHeight="1">
      <c r="A147" s="17">
        <v>31350060</v>
      </c>
      <c r="B147" s="35" t="s">
        <v>579</v>
      </c>
      <c r="C147" s="35" t="s">
        <v>192</v>
      </c>
      <c r="D147" s="35"/>
      <c r="E147" s="35">
        <v>20</v>
      </c>
      <c r="F147" s="37">
        <v>42562</v>
      </c>
      <c r="G147" s="37">
        <v>42587</v>
      </c>
      <c r="H147" s="39">
        <f t="shared" si="0"/>
        <v>20</v>
      </c>
      <c r="I147" s="39" t="s">
        <v>25</v>
      </c>
      <c r="K147">
        <f t="shared" si="1"/>
        <v>0</v>
      </c>
      <c r="T147" s="7" t="str">
        <f t="shared" si="2"/>
        <v>0</v>
      </c>
    </row>
    <row r="148" spans="1:20" ht="15.75" customHeight="1">
      <c r="A148" s="17">
        <v>31350062</v>
      </c>
      <c r="B148" s="35" t="s">
        <v>580</v>
      </c>
      <c r="C148" s="35" t="s">
        <v>352</v>
      </c>
      <c r="D148" s="35" t="s">
        <v>278</v>
      </c>
      <c r="E148" s="35">
        <v>15</v>
      </c>
      <c r="F148" s="37">
        <v>42590</v>
      </c>
      <c r="G148" s="37">
        <v>42608</v>
      </c>
      <c r="H148" s="39">
        <f t="shared" si="0"/>
        <v>15</v>
      </c>
      <c r="I148" s="39" t="s">
        <v>25</v>
      </c>
      <c r="K148">
        <f t="shared" si="1"/>
        <v>0</v>
      </c>
      <c r="O148" s="24"/>
      <c r="T148" s="7" t="str">
        <f t="shared" si="2"/>
        <v>0</v>
      </c>
    </row>
    <row r="149" spans="1:20" ht="15.75" customHeight="1">
      <c r="A149" s="17">
        <v>31350065</v>
      </c>
      <c r="B149" s="23" t="s">
        <v>581</v>
      </c>
      <c r="C149" s="23" t="s">
        <v>582</v>
      </c>
      <c r="D149" s="23"/>
      <c r="E149" s="23">
        <v>15</v>
      </c>
      <c r="F149" s="22">
        <v>42597</v>
      </c>
      <c r="G149" s="22">
        <v>42618</v>
      </c>
      <c r="H149" s="13">
        <f t="shared" si="0"/>
        <v>15</v>
      </c>
      <c r="I149" s="13" t="s">
        <v>25</v>
      </c>
      <c r="K149">
        <f t="shared" si="1"/>
        <v>0</v>
      </c>
      <c r="P149" s="13"/>
      <c r="T149" s="7" t="str">
        <f t="shared" si="2"/>
        <v>0</v>
      </c>
    </row>
    <row r="150" spans="1:20" ht="15.75" customHeight="1">
      <c r="A150" s="17">
        <v>31350066</v>
      </c>
      <c r="B150" s="35" t="s">
        <v>583</v>
      </c>
      <c r="C150" s="35" t="s">
        <v>192</v>
      </c>
      <c r="D150" s="35"/>
      <c r="E150" s="35">
        <v>15</v>
      </c>
      <c r="F150" s="37">
        <v>42562</v>
      </c>
      <c r="G150" s="37">
        <v>42580</v>
      </c>
      <c r="H150" s="39">
        <f t="shared" si="0"/>
        <v>15</v>
      </c>
      <c r="I150" s="39" t="s">
        <v>25</v>
      </c>
      <c r="K150">
        <f t="shared" si="1"/>
        <v>0</v>
      </c>
      <c r="N150" s="24"/>
      <c r="T150" s="7" t="str">
        <f t="shared" si="2"/>
        <v>0</v>
      </c>
    </row>
    <row r="151" spans="1:20" ht="15.75" customHeight="1">
      <c r="A151" s="17">
        <v>31350068</v>
      </c>
      <c r="B151" s="35" t="s">
        <v>584</v>
      </c>
      <c r="C151" s="35" t="s">
        <v>585</v>
      </c>
      <c r="D151" s="35"/>
      <c r="E151" s="35">
        <v>15</v>
      </c>
      <c r="F151" s="37">
        <v>42562</v>
      </c>
      <c r="G151" s="37">
        <v>42580</v>
      </c>
      <c r="H151" s="39">
        <f t="shared" si="0"/>
        <v>15</v>
      </c>
      <c r="I151" s="39" t="s">
        <v>25</v>
      </c>
      <c r="K151">
        <f t="shared" si="1"/>
        <v>0</v>
      </c>
      <c r="T151" s="7" t="str">
        <f t="shared" si="2"/>
        <v>0</v>
      </c>
    </row>
    <row r="152" spans="1:20" ht="15.75" customHeight="1">
      <c r="A152" s="17">
        <v>31350070</v>
      </c>
      <c r="B152" s="35" t="s">
        <v>586</v>
      </c>
      <c r="C152" s="35" t="s">
        <v>587</v>
      </c>
      <c r="D152" s="35" t="s">
        <v>278</v>
      </c>
      <c r="E152" s="35">
        <v>15</v>
      </c>
      <c r="F152" s="37">
        <v>42562</v>
      </c>
      <c r="G152" s="37">
        <v>42580</v>
      </c>
      <c r="H152" s="39">
        <f t="shared" si="0"/>
        <v>15</v>
      </c>
      <c r="I152" s="39" t="s">
        <v>25</v>
      </c>
      <c r="K152">
        <f t="shared" si="1"/>
        <v>0</v>
      </c>
      <c r="T152" s="7" t="str">
        <f t="shared" si="2"/>
        <v>0</v>
      </c>
    </row>
    <row r="153" spans="1:20" ht="15.75" customHeight="1">
      <c r="A153" s="17">
        <v>31350072</v>
      </c>
      <c r="B153" s="23" t="s">
        <v>588</v>
      </c>
      <c r="C153" s="23" t="s">
        <v>52</v>
      </c>
      <c r="D153" s="23"/>
      <c r="E153" s="23">
        <v>15</v>
      </c>
      <c r="F153" s="22">
        <v>42604</v>
      </c>
      <c r="G153" s="22">
        <v>42622</v>
      </c>
      <c r="H153" s="13">
        <f t="shared" si="0"/>
        <v>14</v>
      </c>
      <c r="I153" s="13" t="s">
        <v>405</v>
      </c>
      <c r="J153" t="s">
        <v>589</v>
      </c>
      <c r="K153">
        <f t="shared" si="1"/>
        <v>1</v>
      </c>
      <c r="T153" s="7" t="str">
        <f t="shared" si="2"/>
        <v>1</v>
      </c>
    </row>
    <row r="154" spans="1:20" ht="15.75" customHeight="1">
      <c r="A154" s="17">
        <v>31350074</v>
      </c>
      <c r="B154" s="23" t="s">
        <v>590</v>
      </c>
      <c r="C154" s="23" t="s">
        <v>591</v>
      </c>
      <c r="D154" s="23"/>
      <c r="E154" s="23">
        <v>15</v>
      </c>
      <c r="F154" s="22">
        <v>42569</v>
      </c>
      <c r="G154" s="22">
        <v>42587</v>
      </c>
      <c r="H154" s="13">
        <f t="shared" si="0"/>
        <v>15</v>
      </c>
      <c r="I154" s="13" t="s">
        <v>25</v>
      </c>
      <c r="K154">
        <f t="shared" si="1"/>
        <v>0</v>
      </c>
      <c r="T154" s="7" t="str">
        <f t="shared" si="2"/>
        <v>0</v>
      </c>
    </row>
    <row r="155" spans="1:20" ht="15.75" customHeight="1">
      <c r="A155" s="17">
        <v>31350033</v>
      </c>
      <c r="B155" s="35" t="s">
        <v>321</v>
      </c>
      <c r="C155" s="35" t="s">
        <v>80</v>
      </c>
      <c r="D155" s="35"/>
      <c r="E155" s="35"/>
      <c r="F155" s="37">
        <v>42597</v>
      </c>
      <c r="G155" s="37">
        <v>42619</v>
      </c>
      <c r="H155" s="72">
        <f t="shared" si="0"/>
        <v>16</v>
      </c>
      <c r="I155" s="72" t="s">
        <v>592</v>
      </c>
      <c r="T155" s="7" t="str">
        <f t="shared" si="2"/>
        <v>1</v>
      </c>
    </row>
    <row r="156" spans="1:20" ht="15.75" customHeight="1">
      <c r="A156" s="17">
        <v>31450042</v>
      </c>
      <c r="B156" s="35" t="s">
        <v>593</v>
      </c>
      <c r="C156" s="35" t="s">
        <v>594</v>
      </c>
      <c r="D156" s="35"/>
      <c r="E156" s="35">
        <v>15</v>
      </c>
      <c r="F156" s="37">
        <v>42562</v>
      </c>
      <c r="G156" s="37">
        <v>42580</v>
      </c>
      <c r="H156" s="39">
        <f t="shared" si="0"/>
        <v>15</v>
      </c>
      <c r="I156" s="39" t="s">
        <v>25</v>
      </c>
      <c r="K156">
        <f t="shared" ref="K156:K164" si="3">E156-H156</f>
        <v>0</v>
      </c>
      <c r="T156" s="7" t="str">
        <f t="shared" si="2"/>
        <v>0</v>
      </c>
    </row>
    <row r="157" spans="1:20" ht="15.75" customHeight="1">
      <c r="A157" s="17">
        <v>31450082</v>
      </c>
      <c r="B157" s="35" t="s">
        <v>595</v>
      </c>
      <c r="C157" s="35" t="s">
        <v>596</v>
      </c>
      <c r="D157" s="35"/>
      <c r="E157" s="35">
        <v>15</v>
      </c>
      <c r="F157" s="37">
        <v>42569</v>
      </c>
      <c r="G157" s="37">
        <v>42585</v>
      </c>
      <c r="H157" s="39">
        <f t="shared" si="0"/>
        <v>13</v>
      </c>
      <c r="I157" s="39" t="s">
        <v>345</v>
      </c>
      <c r="K157">
        <f t="shared" si="3"/>
        <v>2</v>
      </c>
      <c r="T157" s="7" t="str">
        <f t="shared" si="2"/>
        <v>1</v>
      </c>
    </row>
    <row r="158" spans="1:20" ht="15.75" customHeight="1">
      <c r="A158" s="17">
        <v>31450083</v>
      </c>
      <c r="B158" s="35" t="s">
        <v>597</v>
      </c>
      <c r="C158" s="35" t="s">
        <v>192</v>
      </c>
      <c r="D158" s="35"/>
      <c r="E158" s="35">
        <v>15</v>
      </c>
      <c r="F158" s="37">
        <v>42569</v>
      </c>
      <c r="G158" s="37">
        <v>42587</v>
      </c>
      <c r="H158" s="39">
        <f t="shared" si="0"/>
        <v>15</v>
      </c>
      <c r="I158" s="39" t="s">
        <v>25</v>
      </c>
      <c r="K158">
        <f t="shared" si="3"/>
        <v>0</v>
      </c>
      <c r="T158" s="7" t="str">
        <f t="shared" si="2"/>
        <v>0</v>
      </c>
    </row>
    <row r="159" spans="1:20" ht="15.75" customHeight="1">
      <c r="A159" s="17">
        <v>31450084</v>
      </c>
      <c r="B159" s="35" t="s">
        <v>598</v>
      </c>
      <c r="C159" s="35" t="s">
        <v>52</v>
      </c>
      <c r="D159" s="35"/>
      <c r="E159" s="35">
        <v>15</v>
      </c>
      <c r="F159" s="37">
        <v>42583</v>
      </c>
      <c r="G159" s="37">
        <v>42601</v>
      </c>
      <c r="H159" s="39">
        <f t="shared" si="0"/>
        <v>15</v>
      </c>
      <c r="I159" s="39" t="s">
        <v>25</v>
      </c>
      <c r="K159">
        <f t="shared" si="3"/>
        <v>0</v>
      </c>
      <c r="T159" s="7" t="str">
        <f t="shared" si="2"/>
        <v>0</v>
      </c>
    </row>
    <row r="160" spans="1:20" ht="15.75" customHeight="1">
      <c r="A160" s="17" t="s">
        <v>599</v>
      </c>
      <c r="B160" t="s">
        <v>600</v>
      </c>
      <c r="C160" t="s">
        <v>601</v>
      </c>
      <c r="E160">
        <v>15</v>
      </c>
      <c r="F160" s="24">
        <v>42583</v>
      </c>
      <c r="G160" s="24">
        <v>42601</v>
      </c>
      <c r="H160" s="26">
        <f t="shared" si="0"/>
        <v>15</v>
      </c>
      <c r="I160" s="26"/>
      <c r="K160">
        <f t="shared" si="3"/>
        <v>0</v>
      </c>
      <c r="T160" s="7" t="str">
        <f t="shared" si="2"/>
        <v>1</v>
      </c>
    </row>
    <row r="161" spans="1:21" ht="15.75" customHeight="1">
      <c r="A161" s="17" t="s">
        <v>602</v>
      </c>
      <c r="B161" s="35" t="s">
        <v>603</v>
      </c>
      <c r="C161" s="35" t="s">
        <v>433</v>
      </c>
      <c r="D161" s="35"/>
      <c r="E161" s="35">
        <v>40</v>
      </c>
      <c r="F161" s="37">
        <v>42562</v>
      </c>
      <c r="G161" s="37">
        <v>42619</v>
      </c>
      <c r="H161" s="39">
        <f t="shared" si="0"/>
        <v>41</v>
      </c>
      <c r="I161" s="39" t="s">
        <v>154</v>
      </c>
      <c r="K161">
        <f t="shared" si="3"/>
        <v>-1</v>
      </c>
      <c r="T161" s="7" t="str">
        <f t="shared" si="2"/>
        <v>1</v>
      </c>
    </row>
    <row r="162" spans="1:21" ht="15.75" customHeight="1">
      <c r="A162" s="67"/>
      <c r="B162" s="23" t="s">
        <v>604</v>
      </c>
      <c r="C162" s="23" t="s">
        <v>605</v>
      </c>
      <c r="D162" s="23"/>
      <c r="E162" s="23">
        <v>16</v>
      </c>
      <c r="F162" s="22">
        <v>42608</v>
      </c>
      <c r="G162" s="22">
        <v>42630</v>
      </c>
      <c r="H162" s="13">
        <f t="shared" si="0"/>
        <v>11</v>
      </c>
      <c r="I162" s="13"/>
      <c r="J162" t="s">
        <v>606</v>
      </c>
      <c r="K162">
        <f t="shared" si="3"/>
        <v>5</v>
      </c>
      <c r="T162" s="7" t="str">
        <f t="shared" si="2"/>
        <v>1</v>
      </c>
    </row>
    <row r="163" spans="1:21" ht="15.75" customHeight="1">
      <c r="A163" s="67">
        <v>311150066</v>
      </c>
      <c r="B163" s="59" t="s">
        <v>296</v>
      </c>
      <c r="C163" s="59" t="s">
        <v>607</v>
      </c>
      <c r="D163" s="59"/>
      <c r="E163" s="59">
        <v>45</v>
      </c>
      <c r="F163" s="60">
        <v>42575</v>
      </c>
      <c r="G163" s="60">
        <v>42622</v>
      </c>
      <c r="H163" s="61">
        <f t="shared" si="0"/>
        <v>34</v>
      </c>
      <c r="I163" s="61"/>
      <c r="K163">
        <f t="shared" si="3"/>
        <v>11</v>
      </c>
      <c r="T163" s="7" t="str">
        <f t="shared" si="2"/>
        <v>1</v>
      </c>
    </row>
    <row r="164" spans="1:21" ht="15.75" customHeight="1">
      <c r="A164" s="17">
        <v>31350081</v>
      </c>
      <c r="B164" s="35" t="s">
        <v>608</v>
      </c>
      <c r="C164" s="35" t="s">
        <v>80</v>
      </c>
      <c r="D164" s="35"/>
      <c r="E164" s="35">
        <v>15</v>
      </c>
      <c r="F164" s="37">
        <v>42562</v>
      </c>
      <c r="G164" s="37">
        <v>42580</v>
      </c>
      <c r="H164" s="39">
        <f t="shared" si="0"/>
        <v>15</v>
      </c>
      <c r="I164" s="39" t="s">
        <v>25</v>
      </c>
      <c r="K164">
        <f t="shared" si="3"/>
        <v>0</v>
      </c>
      <c r="T164" s="7" t="str">
        <f t="shared" si="2"/>
        <v>0</v>
      </c>
    </row>
    <row r="165" spans="1:21" ht="15.75" customHeight="1">
      <c r="A165" s="17" t="e">
        <f ca="1">CountCcolor(A2:A164,A162)</f>
        <v>#NAME?</v>
      </c>
      <c r="B165" s="17"/>
      <c r="C165" s="17"/>
      <c r="D165" s="17"/>
      <c r="E165" s="17">
        <v>55</v>
      </c>
      <c r="F165" s="24">
        <v>42898</v>
      </c>
      <c r="G165" s="24">
        <v>42991</v>
      </c>
      <c r="H165" s="39">
        <f t="shared" si="0"/>
        <v>68</v>
      </c>
      <c r="I165" s="26"/>
      <c r="T165">
        <f>SUM(T2+T3+T4+T5+T6+T7+T8+T9+T10+T11+T12+T13+T14+T15+T16+T17+T18+T19+T20+T21+T22+T23+T24+T25+T26+T27+T28+T29+T30+T31+T32+T33+T34+T35+T36+T37+T38+T39+T40+T41+T42+T43+T44+T45+T46+T47+T48+T49+T50+T51+T52+T53+T54+T55+T56+T57+T58+T59+T60+T61+T62+T63+T64+T65+T66+T67+T68+T69+T70+T71+T72+T73+T74+T75+T76+T77+T78+T79+T80+T81+T82+T83+T84+T85+T86+T87+T88+T89+T90+T91+T92+T94+T95+T96+T97+T98+T99+T100+T101+T102+T103+T104+T105+T106+T107+T108+T109+T110+T111+T112+T113+T114+T115+T116+T117+T118+T119+T120+T121+T122+T123+T124+T125+T126+T127+T128+T129+T130+T131+T132+T133+T134+T135+T136+T137+T138+T139+T140+T141+T142+T143+T144+T145+T146+T147+T148+T149+T150+T151+T152+T153+T154+T155+T156+T157+T158+T159+T160+T161+T162+T163+T164)</f>
        <v>41</v>
      </c>
      <c r="U165" s="7"/>
    </row>
    <row r="166" spans="1:21" ht="15.75" customHeight="1">
      <c r="A166" s="17"/>
      <c r="G166" s="24"/>
      <c r="H166" s="26"/>
      <c r="I166" s="26"/>
      <c r="T166" s="7">
        <f>T165-12</f>
        <v>29</v>
      </c>
    </row>
    <row r="167" spans="1:21" ht="15.75" customHeight="1">
      <c r="A167" s="17"/>
      <c r="B167" s="73"/>
      <c r="D167" s="74" t="s">
        <v>56</v>
      </c>
      <c r="F167" s="75" t="s">
        <v>138</v>
      </c>
      <c r="G167" s="24"/>
      <c r="H167" s="76" t="s">
        <v>609</v>
      </c>
      <c r="I167" s="77"/>
      <c r="K167" s="78" t="s">
        <v>181</v>
      </c>
      <c r="T167" s="7"/>
    </row>
    <row r="168" spans="1:21" ht="15.75" customHeight="1">
      <c r="A168" s="17"/>
      <c r="G168" s="24"/>
      <c r="H168" s="26"/>
      <c r="I168" s="26"/>
      <c r="T168" s="7"/>
    </row>
    <row r="169" spans="1:21" ht="15.75" customHeight="1">
      <c r="A169" s="17"/>
      <c r="G169" s="24"/>
      <c r="H169" s="26"/>
      <c r="I169" s="26"/>
      <c r="T169" s="7"/>
    </row>
    <row r="170" spans="1:21" ht="15.75" customHeight="1">
      <c r="A170" s="17"/>
      <c r="G170" s="24"/>
      <c r="H170" s="26"/>
      <c r="I170" s="26"/>
      <c r="T170" s="7"/>
    </row>
    <row r="171" spans="1:21" ht="15.75" customHeight="1">
      <c r="A171" s="17"/>
      <c r="G171" s="24"/>
      <c r="H171" s="26"/>
      <c r="I171" s="26"/>
      <c r="T171" s="7"/>
    </row>
    <row r="172" spans="1:21" ht="15.75" customHeight="1">
      <c r="A172" s="17"/>
      <c r="G172" s="24"/>
      <c r="H172" s="26"/>
      <c r="I172" s="26"/>
      <c r="T172" s="7"/>
    </row>
    <row r="173" spans="1:21" ht="15.75" customHeight="1">
      <c r="A173" s="17"/>
      <c r="G173" s="24"/>
      <c r="H173" s="26"/>
      <c r="I173" s="26"/>
      <c r="T173" s="7"/>
    </row>
    <row r="174" spans="1:21" ht="15.75" customHeight="1">
      <c r="A174" s="17"/>
      <c r="F174" s="24"/>
      <c r="G174" s="24"/>
      <c r="H174" s="26"/>
      <c r="I174" s="26"/>
      <c r="T174" s="7"/>
    </row>
    <row r="175" spans="1:21" ht="15.75" customHeight="1">
      <c r="A175" s="17"/>
      <c r="G175" s="24"/>
      <c r="H175" s="26"/>
      <c r="I175" s="26"/>
      <c r="T175" s="7"/>
    </row>
    <row r="176" spans="1:21" ht="15.75" customHeight="1">
      <c r="A176" s="17"/>
      <c r="G176" s="24"/>
      <c r="H176" s="26"/>
      <c r="I176" s="26"/>
      <c r="T176" s="7"/>
    </row>
    <row r="177" spans="1:20" ht="15.75" customHeight="1">
      <c r="A177" s="17"/>
      <c r="G177" s="24"/>
      <c r="H177" s="26"/>
      <c r="I177" s="26"/>
      <c r="T177" s="7"/>
    </row>
    <row r="178" spans="1:20" ht="15.75" customHeight="1">
      <c r="A178" s="17"/>
      <c r="G178" s="24"/>
      <c r="H178" s="26"/>
      <c r="I178" s="26"/>
      <c r="T178" s="7"/>
    </row>
    <row r="179" spans="1:20" ht="15.75" customHeight="1">
      <c r="A179" s="17"/>
      <c r="G179" s="24"/>
      <c r="H179" s="26"/>
      <c r="I179" s="26"/>
      <c r="T179" s="7"/>
    </row>
    <row r="180" spans="1:20" ht="15.75" customHeight="1">
      <c r="A180" s="17"/>
      <c r="G180" s="24"/>
      <c r="H180" s="26"/>
      <c r="I180" s="26"/>
      <c r="T180" s="7"/>
    </row>
    <row r="181" spans="1:20" ht="15.75" customHeight="1">
      <c r="A181" s="17"/>
      <c r="G181" s="24"/>
      <c r="T181" s="7"/>
    </row>
    <row r="182" spans="1:20" ht="15.75" customHeight="1">
      <c r="A182" s="17"/>
      <c r="G182" s="24"/>
      <c r="T182" s="7"/>
    </row>
    <row r="183" spans="1:20" ht="15.75" customHeight="1">
      <c r="A183" s="17"/>
      <c r="G183" s="24"/>
      <c r="H183" s="26"/>
      <c r="I183" s="26"/>
      <c r="T183" s="7"/>
    </row>
    <row r="184" spans="1:20" ht="15.75" customHeight="1">
      <c r="A184" s="17"/>
      <c r="G184" s="24"/>
      <c r="H184" s="26"/>
      <c r="I184" s="26"/>
      <c r="T184" s="7"/>
    </row>
    <row r="185" spans="1:20" ht="15.75" customHeight="1">
      <c r="A185" s="17"/>
      <c r="G185" s="24"/>
      <c r="H185" s="26"/>
      <c r="I185" s="26"/>
      <c r="T185" s="7"/>
    </row>
    <row r="186" spans="1:20" ht="15.75" customHeight="1">
      <c r="A186" s="17"/>
      <c r="G186" s="24"/>
      <c r="H186" s="26"/>
      <c r="I186" s="26"/>
      <c r="T186" s="7"/>
    </row>
    <row r="187" spans="1:20" ht="15.75" customHeight="1">
      <c r="A187" s="17"/>
      <c r="G187" s="24"/>
      <c r="H187" s="26"/>
      <c r="I187" s="26"/>
      <c r="T187" s="7"/>
    </row>
    <row r="188" spans="1:20" ht="15.75" customHeight="1">
      <c r="A188" s="17"/>
      <c r="F188" s="24"/>
      <c r="G188" s="24"/>
      <c r="H188" s="26"/>
      <c r="I188" s="26"/>
      <c r="T188" s="7"/>
    </row>
    <row r="189" spans="1:20" ht="15.75" customHeight="1">
      <c r="A189" s="17"/>
      <c r="F189" s="24"/>
      <c r="G189" s="24"/>
      <c r="H189" s="26"/>
      <c r="I189" s="26"/>
      <c r="T189" s="7"/>
    </row>
    <row r="190" spans="1:20" ht="15.75" customHeight="1">
      <c r="A190" s="17"/>
      <c r="F190" s="24"/>
      <c r="G190" s="24"/>
      <c r="H190" s="26"/>
      <c r="I190" s="26"/>
      <c r="T190" s="7"/>
    </row>
    <row r="191" spans="1:20" ht="15.75" customHeight="1">
      <c r="A191" s="17"/>
      <c r="G191" s="24"/>
      <c r="H191" s="26"/>
      <c r="I191" s="26"/>
      <c r="T191" s="7"/>
    </row>
    <row r="192" spans="1:20" ht="15.75" customHeight="1">
      <c r="A192" s="17"/>
      <c r="F192" s="24"/>
      <c r="G192" s="24"/>
      <c r="H192" s="26"/>
      <c r="I192" s="26"/>
      <c r="T192" s="7"/>
    </row>
    <row r="193" spans="1:20" ht="15.75" customHeight="1">
      <c r="A193" s="17"/>
      <c r="F193" s="24"/>
      <c r="G193" s="24"/>
      <c r="H193" s="26"/>
      <c r="I193" s="26"/>
      <c r="T193" s="7"/>
    </row>
    <row r="194" spans="1:20" ht="15.75" customHeight="1">
      <c r="A194" s="17"/>
      <c r="F194" s="24"/>
      <c r="G194" s="24"/>
      <c r="H194" s="26"/>
      <c r="I194" s="26"/>
      <c r="T194" s="7"/>
    </row>
    <row r="195" spans="1:20" ht="15.75" customHeight="1">
      <c r="A195" s="17"/>
      <c r="G195" s="24"/>
      <c r="H195" s="26"/>
      <c r="I195" s="26"/>
      <c r="T195" s="7"/>
    </row>
    <row r="196" spans="1:20" ht="15.75" customHeight="1">
      <c r="A196" s="17"/>
      <c r="G196" s="24"/>
      <c r="H196" s="26"/>
      <c r="I196" s="26"/>
      <c r="T196" s="7"/>
    </row>
    <row r="197" spans="1:20" ht="15.75" customHeight="1">
      <c r="A197" s="17"/>
      <c r="G197" s="24"/>
      <c r="H197" s="26"/>
      <c r="I197" s="26"/>
      <c r="T197" s="7"/>
    </row>
    <row r="198" spans="1:20" ht="15.75" customHeight="1">
      <c r="A198" s="17"/>
      <c r="G198" s="24"/>
      <c r="H198" s="26"/>
      <c r="I198" s="26"/>
      <c r="T198" s="7"/>
    </row>
    <row r="199" spans="1:20" ht="15.75" customHeight="1">
      <c r="A199" s="17"/>
      <c r="G199" s="24"/>
      <c r="H199" s="26"/>
      <c r="I199" s="26"/>
      <c r="T199" s="7"/>
    </row>
    <row r="200" spans="1:20" ht="15.75" customHeight="1">
      <c r="A200" s="17"/>
      <c r="G200" s="24"/>
      <c r="H200" s="26"/>
      <c r="I200" s="26"/>
      <c r="T200" s="7"/>
    </row>
    <row r="201" spans="1:20" ht="15.75" customHeight="1">
      <c r="A201" s="17"/>
      <c r="G201" s="24"/>
      <c r="H201" s="26"/>
      <c r="I201" s="26"/>
      <c r="T201" s="7"/>
    </row>
    <row r="202" spans="1:20" ht="15.75" customHeight="1">
      <c r="A202" s="17"/>
      <c r="G202" s="24"/>
      <c r="H202" s="26"/>
      <c r="I202" s="26"/>
      <c r="T202" s="7"/>
    </row>
    <row r="203" spans="1:20" ht="15.75" customHeight="1">
      <c r="A203" s="17"/>
      <c r="G203" s="24"/>
      <c r="H203" s="26"/>
      <c r="I203" s="26"/>
      <c r="T203" s="7"/>
    </row>
    <row r="204" spans="1:20" ht="15.75" customHeight="1">
      <c r="A204" s="17"/>
      <c r="G204" s="24"/>
      <c r="H204" s="26"/>
      <c r="I204" s="26"/>
      <c r="T204" s="7"/>
    </row>
    <row r="205" spans="1:20" ht="15.75" customHeight="1">
      <c r="A205" s="17"/>
      <c r="G205" s="24"/>
      <c r="H205" s="26"/>
      <c r="I205" s="26"/>
      <c r="T205" s="7"/>
    </row>
    <row r="206" spans="1:20" ht="15.75" customHeight="1">
      <c r="A206" s="17"/>
      <c r="G206" s="24"/>
      <c r="H206" s="26"/>
      <c r="I206" s="26"/>
      <c r="T206" s="7"/>
    </row>
    <row r="207" spans="1:20" ht="15.75" customHeight="1">
      <c r="A207" s="17"/>
      <c r="G207" s="24"/>
      <c r="H207" s="26"/>
      <c r="I207" s="26"/>
      <c r="T207" s="7"/>
    </row>
    <row r="208" spans="1:20" ht="15.75" customHeight="1">
      <c r="A208" s="17"/>
      <c r="G208" s="24"/>
      <c r="H208" s="26"/>
      <c r="I208" s="26"/>
      <c r="T208" s="7"/>
    </row>
    <row r="209" spans="1:20" ht="15.75" customHeight="1">
      <c r="A209" s="17"/>
      <c r="G209" s="24"/>
      <c r="H209" s="26"/>
      <c r="I209" s="26"/>
      <c r="T209" s="7"/>
    </row>
    <row r="210" spans="1:20" ht="15.75" customHeight="1">
      <c r="A210" s="17"/>
      <c r="G210" s="24"/>
      <c r="H210" s="26"/>
      <c r="I210" s="26"/>
      <c r="T210" s="7"/>
    </row>
    <row r="211" spans="1:20" ht="15.75" customHeight="1">
      <c r="A211" s="17"/>
      <c r="G211" s="24"/>
      <c r="H211" s="26"/>
      <c r="I211" s="26"/>
      <c r="T211" s="7"/>
    </row>
    <row r="212" spans="1:20" ht="15.75" customHeight="1">
      <c r="A212" s="17"/>
      <c r="G212" s="24"/>
      <c r="H212" s="26"/>
      <c r="I212" s="26"/>
      <c r="T212" s="7"/>
    </row>
    <row r="213" spans="1:20" ht="15.75" customHeight="1">
      <c r="A213" s="17"/>
      <c r="G213" s="24"/>
      <c r="H213" s="26"/>
      <c r="I213" s="26"/>
      <c r="T213" s="7"/>
    </row>
    <row r="214" spans="1:20" ht="15.75" customHeight="1">
      <c r="A214" s="17"/>
      <c r="G214" s="24"/>
      <c r="H214" s="26"/>
      <c r="I214" s="26"/>
      <c r="T214" s="7"/>
    </row>
    <row r="215" spans="1:20" ht="15.75" customHeight="1">
      <c r="A215" s="17"/>
      <c r="G215" s="24"/>
      <c r="H215" s="26"/>
      <c r="I215" s="26"/>
      <c r="T215" s="7"/>
    </row>
    <row r="216" spans="1:20" ht="15.75" customHeight="1">
      <c r="A216" s="17"/>
      <c r="G216" s="24"/>
      <c r="H216" s="26"/>
      <c r="I216" s="26"/>
      <c r="T216" s="7"/>
    </row>
    <row r="217" spans="1:20" ht="15.75" customHeight="1">
      <c r="A217" s="17"/>
      <c r="G217" s="24"/>
      <c r="H217" s="26"/>
      <c r="I217" s="26"/>
      <c r="T217" s="7"/>
    </row>
    <row r="218" spans="1:20" ht="15.75" customHeight="1">
      <c r="A218" s="17"/>
      <c r="G218" s="24"/>
      <c r="H218" s="26"/>
      <c r="I218" s="26"/>
      <c r="T218" s="7"/>
    </row>
    <row r="219" spans="1:20" ht="15.75" customHeight="1">
      <c r="A219" s="17"/>
      <c r="G219" s="24"/>
      <c r="H219" s="26"/>
      <c r="I219" s="26"/>
      <c r="T219" s="7"/>
    </row>
    <row r="220" spans="1:20" ht="15.75" customHeight="1">
      <c r="A220" s="17"/>
      <c r="G220" s="24"/>
      <c r="H220" s="26"/>
      <c r="I220" s="26"/>
      <c r="T220" s="7"/>
    </row>
    <row r="221" spans="1:20" ht="15.75" customHeight="1">
      <c r="A221" s="17"/>
      <c r="G221" s="24"/>
      <c r="H221" s="26"/>
      <c r="I221" s="26"/>
      <c r="T221" s="7"/>
    </row>
    <row r="222" spans="1:20" ht="15.75" customHeight="1">
      <c r="A222" s="17"/>
      <c r="G222" s="24"/>
      <c r="H222" s="26"/>
      <c r="I222" s="26"/>
      <c r="T222" s="7"/>
    </row>
    <row r="223" spans="1:20" ht="15.75" customHeight="1">
      <c r="A223" s="17"/>
      <c r="G223" s="24"/>
      <c r="H223" s="26"/>
      <c r="I223" s="26"/>
      <c r="T223" s="7"/>
    </row>
    <row r="224" spans="1:20" ht="15.75" customHeight="1">
      <c r="A224" s="17"/>
      <c r="G224" s="24"/>
      <c r="H224" s="26"/>
      <c r="I224" s="26"/>
      <c r="T224" s="7"/>
    </row>
    <row r="225" spans="1:20" ht="15.75" customHeight="1">
      <c r="A225" s="17"/>
      <c r="G225" s="24"/>
      <c r="H225" s="26"/>
      <c r="I225" s="26"/>
      <c r="T225" s="7"/>
    </row>
    <row r="226" spans="1:20" ht="15.75" customHeight="1">
      <c r="A226" s="17"/>
      <c r="G226" s="24"/>
      <c r="H226" s="26"/>
      <c r="I226" s="26"/>
      <c r="T226" s="7"/>
    </row>
    <row r="227" spans="1:20" ht="15.75" customHeight="1">
      <c r="A227" s="17"/>
      <c r="G227" s="24"/>
      <c r="H227" s="26"/>
      <c r="I227" s="26"/>
      <c r="T227" s="7"/>
    </row>
    <row r="228" spans="1:20" ht="15.75" customHeight="1">
      <c r="A228" s="17"/>
      <c r="G228" s="24"/>
      <c r="H228" s="26"/>
      <c r="I228" s="26"/>
      <c r="T228" s="7"/>
    </row>
    <row r="229" spans="1:20" ht="15.75" customHeight="1">
      <c r="A229" s="17"/>
      <c r="G229" s="24"/>
      <c r="H229" s="26"/>
      <c r="I229" s="26"/>
      <c r="T229" s="7"/>
    </row>
    <row r="230" spans="1:20" ht="15.75" customHeight="1">
      <c r="A230" s="17"/>
      <c r="G230" s="24"/>
      <c r="H230" s="26"/>
      <c r="I230" s="26"/>
      <c r="T230" s="7"/>
    </row>
    <row r="231" spans="1:20" ht="15.75" customHeight="1">
      <c r="A231" s="17"/>
      <c r="G231" s="24"/>
      <c r="H231" s="26"/>
      <c r="I231" s="26"/>
      <c r="T231" s="7"/>
    </row>
    <row r="232" spans="1:20" ht="15.75" customHeight="1">
      <c r="A232" s="17"/>
      <c r="G232" s="24"/>
      <c r="H232" s="26"/>
      <c r="I232" s="26"/>
      <c r="T232" s="7"/>
    </row>
    <row r="233" spans="1:20" ht="15.75" customHeight="1">
      <c r="A233" s="17"/>
      <c r="G233" s="24"/>
      <c r="H233" s="26"/>
      <c r="I233" s="26"/>
      <c r="T233" s="7"/>
    </row>
    <row r="234" spans="1:20" ht="15.75" customHeight="1">
      <c r="A234" s="17"/>
      <c r="G234" s="24"/>
      <c r="H234" s="26"/>
      <c r="I234" s="26"/>
      <c r="T234" s="7"/>
    </row>
    <row r="235" spans="1:20" ht="15.75" customHeight="1">
      <c r="A235" s="17"/>
      <c r="G235" s="24"/>
      <c r="H235" s="26"/>
      <c r="I235" s="26"/>
      <c r="T235" s="7"/>
    </row>
    <row r="236" spans="1:20" ht="15.75" customHeight="1">
      <c r="A236" s="17"/>
      <c r="G236" s="24"/>
      <c r="H236" s="26"/>
      <c r="I236" s="26"/>
      <c r="T236" s="7"/>
    </row>
    <row r="237" spans="1:20" ht="15.75" customHeight="1">
      <c r="A237" s="17"/>
      <c r="G237" s="24"/>
      <c r="H237" s="26"/>
      <c r="I237" s="26"/>
      <c r="T237" s="7"/>
    </row>
    <row r="238" spans="1:20" ht="15.75" customHeight="1">
      <c r="A238" s="17"/>
      <c r="G238" s="24"/>
      <c r="H238" s="26"/>
      <c r="I238" s="26"/>
      <c r="T238" s="7"/>
    </row>
    <row r="239" spans="1:20" ht="15.75" customHeight="1">
      <c r="A239" s="17"/>
      <c r="G239" s="24"/>
      <c r="H239" s="26"/>
      <c r="I239" s="26"/>
      <c r="T239" s="7"/>
    </row>
    <row r="240" spans="1:20" ht="15.75" customHeight="1">
      <c r="A240" s="17"/>
      <c r="G240" s="24"/>
      <c r="H240" s="26"/>
      <c r="I240" s="26"/>
      <c r="T240" s="7"/>
    </row>
    <row r="241" spans="1:20" ht="15.75" customHeight="1">
      <c r="A241" s="17"/>
      <c r="G241" s="24"/>
      <c r="H241" s="26"/>
      <c r="I241" s="26"/>
      <c r="T241" s="7"/>
    </row>
    <row r="242" spans="1:20" ht="15.75" customHeight="1">
      <c r="A242" s="17"/>
      <c r="G242" s="24"/>
      <c r="H242" s="26"/>
      <c r="I242" s="26"/>
      <c r="T242" s="7"/>
    </row>
    <row r="243" spans="1:20" ht="15.75" customHeight="1">
      <c r="A243" s="17"/>
      <c r="G243" s="24"/>
      <c r="H243" s="26"/>
      <c r="I243" s="26"/>
      <c r="T243" s="7"/>
    </row>
    <row r="244" spans="1:20" ht="15.75" customHeight="1">
      <c r="A244" s="17"/>
      <c r="G244" s="24"/>
      <c r="H244" s="26"/>
      <c r="I244" s="26"/>
      <c r="T244" s="7"/>
    </row>
    <row r="245" spans="1:20" ht="15.75" customHeight="1">
      <c r="A245" s="17"/>
      <c r="G245" s="24"/>
      <c r="H245" s="26"/>
      <c r="I245" s="26"/>
      <c r="T245" s="7"/>
    </row>
    <row r="246" spans="1:20" ht="15.75" customHeight="1">
      <c r="A246" s="17"/>
      <c r="G246" s="24"/>
      <c r="H246" s="26"/>
      <c r="I246" s="26"/>
      <c r="T246" s="7"/>
    </row>
    <row r="247" spans="1:20" ht="15.75" customHeight="1">
      <c r="A247" s="17"/>
      <c r="G247" s="24"/>
      <c r="H247" s="26"/>
      <c r="I247" s="26"/>
      <c r="T247" s="7"/>
    </row>
    <row r="248" spans="1:20" ht="15.75" customHeight="1">
      <c r="A248" s="17"/>
      <c r="G248" s="24"/>
      <c r="H248" s="26"/>
      <c r="I248" s="26"/>
      <c r="T248" s="7"/>
    </row>
    <row r="249" spans="1:20" ht="15.75" customHeight="1">
      <c r="A249" s="17"/>
      <c r="G249" s="24"/>
      <c r="H249" s="26"/>
      <c r="I249" s="26"/>
      <c r="T249" s="7"/>
    </row>
    <row r="250" spans="1:20" ht="15.75" customHeight="1">
      <c r="A250" s="17"/>
      <c r="G250" s="24"/>
      <c r="H250" s="26"/>
      <c r="I250" s="26"/>
      <c r="T250" s="7"/>
    </row>
    <row r="251" spans="1:20" ht="15.75" customHeight="1">
      <c r="A251" s="17"/>
      <c r="G251" s="24"/>
      <c r="H251" s="26"/>
      <c r="I251" s="26"/>
      <c r="T251" s="7"/>
    </row>
    <row r="252" spans="1:20" ht="15.75" customHeight="1">
      <c r="A252" s="17"/>
      <c r="G252" s="24"/>
      <c r="H252" s="26"/>
      <c r="I252" s="26"/>
      <c r="T252" s="7"/>
    </row>
    <row r="253" spans="1:20" ht="15.75" customHeight="1">
      <c r="A253" s="17"/>
      <c r="G253" s="24"/>
      <c r="H253" s="26"/>
      <c r="I253" s="26"/>
      <c r="T253" s="7"/>
    </row>
    <row r="254" spans="1:20" ht="15.75" customHeight="1">
      <c r="A254" s="17"/>
      <c r="G254" s="24"/>
      <c r="H254" s="26"/>
      <c r="I254" s="26"/>
      <c r="T254" s="7"/>
    </row>
    <row r="255" spans="1:20" ht="15.75" customHeight="1">
      <c r="A255" s="17"/>
      <c r="G255" s="24"/>
      <c r="H255" s="26"/>
      <c r="I255" s="26"/>
      <c r="T255" s="7"/>
    </row>
    <row r="256" spans="1:20" ht="15.75" customHeight="1">
      <c r="A256" s="17"/>
      <c r="G256" s="24"/>
      <c r="H256" s="26"/>
      <c r="I256" s="26"/>
      <c r="T256" s="7"/>
    </row>
    <row r="257" spans="1:20" ht="15.75" customHeight="1">
      <c r="A257" s="17"/>
      <c r="G257" s="24"/>
      <c r="H257" s="26"/>
      <c r="I257" s="26"/>
      <c r="T257" s="7"/>
    </row>
    <row r="258" spans="1:20" ht="15.75" customHeight="1">
      <c r="A258" s="17"/>
      <c r="G258" s="24"/>
      <c r="H258" s="26"/>
      <c r="I258" s="26"/>
      <c r="T258" s="7"/>
    </row>
    <row r="259" spans="1:20" ht="15.75" customHeight="1">
      <c r="A259" s="17"/>
      <c r="G259" s="24"/>
      <c r="H259" s="26"/>
      <c r="I259" s="26"/>
      <c r="T259" s="7"/>
    </row>
    <row r="260" spans="1:20" ht="15.75" customHeight="1">
      <c r="A260" s="17"/>
      <c r="G260" s="24"/>
      <c r="H260" s="26"/>
      <c r="I260" s="26"/>
      <c r="T260" s="7"/>
    </row>
    <row r="261" spans="1:20" ht="15.75" customHeight="1">
      <c r="A261" s="17"/>
      <c r="G261" s="24"/>
      <c r="H261" s="26"/>
      <c r="I261" s="26"/>
      <c r="T261" s="7"/>
    </row>
    <row r="262" spans="1:20" ht="15.75" customHeight="1">
      <c r="A262" s="17"/>
      <c r="G262" s="24"/>
      <c r="H262" s="26"/>
      <c r="I262" s="26"/>
      <c r="T262" s="7"/>
    </row>
    <row r="263" spans="1:20" ht="15.75" customHeight="1">
      <c r="A263" s="17"/>
      <c r="G263" s="24"/>
      <c r="H263" s="26"/>
      <c r="I263" s="26"/>
      <c r="T263" s="7"/>
    </row>
    <row r="264" spans="1:20" ht="15.75" customHeight="1">
      <c r="A264" s="17"/>
      <c r="G264" s="24"/>
      <c r="H264" s="26"/>
      <c r="I264" s="26"/>
      <c r="T264" s="7"/>
    </row>
    <row r="265" spans="1:20" ht="15.75" customHeight="1">
      <c r="A265" s="17"/>
      <c r="G265" s="24"/>
      <c r="H265" s="26"/>
      <c r="I265" s="26"/>
      <c r="T265" s="7"/>
    </row>
    <row r="266" spans="1:20" ht="15.75" customHeight="1">
      <c r="A266" s="17"/>
      <c r="G266" s="24"/>
      <c r="H266" s="26"/>
      <c r="I266" s="26"/>
      <c r="T266" s="7"/>
    </row>
    <row r="267" spans="1:20" ht="15.75" customHeight="1">
      <c r="A267" s="17"/>
      <c r="G267" s="24"/>
      <c r="H267" s="26"/>
      <c r="I267" s="26"/>
      <c r="T267" s="7"/>
    </row>
    <row r="268" spans="1:20" ht="15.75" customHeight="1">
      <c r="A268" s="17"/>
      <c r="G268" s="24"/>
      <c r="H268" s="26"/>
      <c r="I268" s="26"/>
      <c r="T268" s="7"/>
    </row>
    <row r="269" spans="1:20" ht="15.75" customHeight="1">
      <c r="A269" s="17"/>
      <c r="G269" s="24"/>
      <c r="H269" s="26"/>
      <c r="I269" s="26"/>
      <c r="T269" s="7"/>
    </row>
    <row r="270" spans="1:20" ht="15.75" customHeight="1">
      <c r="A270" s="17"/>
      <c r="G270" s="24"/>
      <c r="H270" s="26"/>
      <c r="I270" s="26"/>
      <c r="T270" s="7"/>
    </row>
    <row r="271" spans="1:20" ht="15.75" customHeight="1">
      <c r="A271" s="17"/>
      <c r="G271" s="24"/>
      <c r="H271" s="26"/>
      <c r="I271" s="26"/>
      <c r="T271" s="7"/>
    </row>
    <row r="272" spans="1:20" ht="15.75" customHeight="1">
      <c r="A272" s="17"/>
      <c r="G272" s="24"/>
      <c r="H272" s="26"/>
      <c r="I272" s="26"/>
      <c r="T272" s="7"/>
    </row>
    <row r="273" spans="1:20" ht="15.75" customHeight="1">
      <c r="A273" s="17"/>
      <c r="G273" s="24"/>
      <c r="H273" s="26"/>
      <c r="I273" s="26"/>
      <c r="T273" s="7"/>
    </row>
    <row r="274" spans="1:20" ht="15.75" customHeight="1">
      <c r="A274" s="17"/>
      <c r="G274" s="24"/>
      <c r="H274" s="26"/>
      <c r="I274" s="26"/>
      <c r="T274" s="7"/>
    </row>
    <row r="275" spans="1:20" ht="15.75" customHeight="1">
      <c r="A275" s="17"/>
      <c r="G275" s="24"/>
      <c r="H275" s="26"/>
      <c r="I275" s="26"/>
      <c r="T275" s="7"/>
    </row>
    <row r="276" spans="1:20" ht="15.75" customHeight="1">
      <c r="A276" s="17"/>
      <c r="G276" s="24"/>
      <c r="H276" s="26"/>
      <c r="I276" s="26"/>
      <c r="T276" s="7"/>
    </row>
    <row r="277" spans="1:20" ht="15.75" customHeight="1">
      <c r="A277" s="17"/>
      <c r="G277" s="24"/>
      <c r="H277" s="26"/>
      <c r="I277" s="26"/>
      <c r="T277" s="7"/>
    </row>
    <row r="278" spans="1:20" ht="15.75" customHeight="1">
      <c r="A278" s="17"/>
      <c r="G278" s="24"/>
      <c r="H278" s="26"/>
      <c r="I278" s="26"/>
      <c r="T278" s="7"/>
    </row>
    <row r="279" spans="1:20" ht="15.75" customHeight="1">
      <c r="A279" s="17"/>
      <c r="G279" s="24"/>
      <c r="H279" s="26"/>
      <c r="I279" s="26"/>
      <c r="T279" s="7"/>
    </row>
    <row r="280" spans="1:20" ht="15.75" customHeight="1">
      <c r="A280" s="17"/>
      <c r="G280" s="24"/>
      <c r="H280" s="26"/>
      <c r="I280" s="26"/>
      <c r="T280" s="7"/>
    </row>
    <row r="281" spans="1:20" ht="15.75" customHeight="1">
      <c r="A281" s="17"/>
      <c r="G281" s="24"/>
      <c r="H281" s="26"/>
      <c r="I281" s="26"/>
      <c r="T281" s="7"/>
    </row>
    <row r="282" spans="1:20" ht="15.75" customHeight="1">
      <c r="A282" s="17"/>
      <c r="G282" s="24"/>
      <c r="H282" s="26"/>
      <c r="I282" s="26"/>
      <c r="T282" s="7"/>
    </row>
    <row r="283" spans="1:20" ht="15.75" customHeight="1">
      <c r="A283" s="17"/>
      <c r="G283" s="24"/>
      <c r="H283" s="26"/>
      <c r="I283" s="26"/>
      <c r="T283" s="7"/>
    </row>
    <row r="284" spans="1:20" ht="15.75" customHeight="1">
      <c r="A284" s="17"/>
      <c r="G284" s="24"/>
      <c r="H284" s="26"/>
      <c r="I284" s="26"/>
      <c r="T284" s="7"/>
    </row>
    <row r="285" spans="1:20" ht="15.75" customHeight="1">
      <c r="A285" s="17"/>
      <c r="G285" s="24"/>
      <c r="H285" s="26"/>
      <c r="I285" s="26"/>
      <c r="T285" s="7"/>
    </row>
    <row r="286" spans="1:20" ht="15.75" customHeight="1">
      <c r="A286" s="17"/>
      <c r="G286" s="24"/>
      <c r="H286" s="26"/>
      <c r="I286" s="26"/>
      <c r="T286" s="7"/>
    </row>
    <row r="287" spans="1:20" ht="15.75" customHeight="1">
      <c r="A287" s="17"/>
      <c r="G287" s="24"/>
      <c r="H287" s="26"/>
      <c r="I287" s="26"/>
      <c r="T287" s="7"/>
    </row>
    <row r="288" spans="1:20" ht="15.75" customHeight="1">
      <c r="A288" s="17"/>
      <c r="G288" s="24"/>
      <c r="H288" s="26"/>
      <c r="I288" s="26"/>
      <c r="T288" s="7"/>
    </row>
    <row r="289" spans="1:20" ht="15.75" customHeight="1">
      <c r="A289" s="17"/>
      <c r="G289" s="24"/>
      <c r="H289" s="26"/>
      <c r="I289" s="26"/>
      <c r="T289" s="7"/>
    </row>
    <row r="290" spans="1:20" ht="15.75" customHeight="1">
      <c r="A290" s="17"/>
      <c r="G290" s="24"/>
      <c r="H290" s="26"/>
      <c r="I290" s="26"/>
      <c r="T290" s="7"/>
    </row>
    <row r="291" spans="1:20" ht="15.75" customHeight="1">
      <c r="A291" s="17"/>
      <c r="G291" s="24"/>
      <c r="H291" s="26"/>
      <c r="I291" s="26"/>
      <c r="T291" s="7"/>
    </row>
    <row r="292" spans="1:20" ht="15.75" customHeight="1">
      <c r="A292" s="17"/>
      <c r="G292" s="24"/>
      <c r="H292" s="26"/>
      <c r="I292" s="26"/>
      <c r="T292" s="7"/>
    </row>
    <row r="293" spans="1:20" ht="15.75" customHeight="1">
      <c r="A293" s="17"/>
      <c r="G293" s="24"/>
      <c r="H293" s="26"/>
      <c r="I293" s="26"/>
      <c r="T293" s="7"/>
    </row>
    <row r="294" spans="1:20" ht="15.75" customHeight="1">
      <c r="A294" s="17"/>
      <c r="G294" s="24"/>
      <c r="H294" s="26"/>
      <c r="I294" s="26"/>
      <c r="T294" s="7"/>
    </row>
    <row r="295" spans="1:20" ht="15.75" customHeight="1">
      <c r="A295" s="17"/>
      <c r="G295" s="24"/>
      <c r="H295" s="26"/>
      <c r="I295" s="26"/>
      <c r="T295" s="7"/>
    </row>
    <row r="296" spans="1:20" ht="15.75" customHeight="1">
      <c r="A296" s="17"/>
      <c r="G296" s="24"/>
      <c r="H296" s="26"/>
      <c r="I296" s="26"/>
      <c r="T296" s="7"/>
    </row>
    <row r="297" spans="1:20" ht="15.75" customHeight="1">
      <c r="A297" s="17"/>
      <c r="G297" s="24"/>
      <c r="H297" s="26"/>
      <c r="I297" s="26"/>
      <c r="T297" s="7"/>
    </row>
    <row r="298" spans="1:20" ht="15.75" customHeight="1">
      <c r="A298" s="17"/>
      <c r="G298" s="24"/>
      <c r="H298" s="26"/>
      <c r="I298" s="26"/>
      <c r="T298" s="7"/>
    </row>
    <row r="299" spans="1:20" ht="15.75" customHeight="1">
      <c r="A299" s="17"/>
      <c r="G299" s="24"/>
      <c r="H299" s="26"/>
      <c r="I299" s="26"/>
      <c r="T299" s="7"/>
    </row>
    <row r="300" spans="1:20" ht="15.75" customHeight="1">
      <c r="A300" s="17"/>
      <c r="G300" s="24"/>
      <c r="H300" s="26"/>
      <c r="I300" s="26"/>
      <c r="T300" s="7"/>
    </row>
    <row r="301" spans="1:20" ht="15.75" customHeight="1">
      <c r="A301" s="17"/>
      <c r="G301" s="24"/>
      <c r="H301" s="26"/>
      <c r="I301" s="26"/>
      <c r="T301" s="7"/>
    </row>
    <row r="302" spans="1:20" ht="15.75" customHeight="1">
      <c r="A302" s="17"/>
      <c r="G302" s="24"/>
      <c r="H302" s="26"/>
      <c r="I302" s="26"/>
      <c r="T302" s="7"/>
    </row>
    <row r="303" spans="1:20" ht="15.75" customHeight="1">
      <c r="A303" s="17"/>
      <c r="G303" s="24"/>
      <c r="H303" s="26"/>
      <c r="I303" s="26"/>
      <c r="T303" s="7"/>
    </row>
    <row r="304" spans="1:20" ht="15.75" customHeight="1">
      <c r="A304" s="17"/>
      <c r="G304" s="24"/>
      <c r="H304" s="26"/>
      <c r="I304" s="26"/>
      <c r="T304" s="7"/>
    </row>
    <row r="305" spans="1:21" ht="15.75" customHeight="1">
      <c r="A305" s="17"/>
      <c r="G305" s="24"/>
      <c r="H305" s="26"/>
      <c r="I305" s="26"/>
      <c r="T305" s="7"/>
    </row>
    <row r="306" spans="1:21" ht="15.75" customHeight="1">
      <c r="A306" s="17"/>
      <c r="G306" s="24"/>
      <c r="H306" s="26"/>
      <c r="I306" s="26"/>
      <c r="T306" s="7"/>
    </row>
    <row r="307" spans="1:21" ht="15.75" customHeight="1">
      <c r="A307" s="17"/>
      <c r="G307" s="24"/>
      <c r="H307" s="26"/>
      <c r="I307" s="26"/>
      <c r="T307" s="7"/>
    </row>
    <row r="308" spans="1:21" ht="15.75" customHeight="1">
      <c r="A308" s="17"/>
      <c r="G308" s="24"/>
      <c r="H308" s="26"/>
      <c r="I308" s="26"/>
      <c r="T308" s="7"/>
    </row>
    <row r="309" spans="1:21" ht="15.75" customHeight="1">
      <c r="A309" s="17"/>
      <c r="G309" s="24"/>
      <c r="H309" s="26"/>
      <c r="I309" s="26"/>
      <c r="T309" s="7"/>
    </row>
    <row r="310" spans="1:21" ht="15.75" customHeight="1">
      <c r="A310" s="17"/>
      <c r="G310" s="24"/>
      <c r="H310" s="26"/>
      <c r="I310" s="26"/>
      <c r="T310" s="7"/>
    </row>
    <row r="311" spans="1:21" ht="15.75" customHeight="1">
      <c r="A311" s="17"/>
      <c r="G311" s="24"/>
      <c r="H311" s="26"/>
      <c r="I311" s="26"/>
      <c r="T311" s="7"/>
    </row>
    <row r="312" spans="1:21" ht="15.75" customHeight="1">
      <c r="A312" s="17"/>
      <c r="G312" s="24"/>
      <c r="H312" s="26"/>
      <c r="I312" s="26"/>
      <c r="T312" s="7"/>
    </row>
    <row r="313" spans="1:21" ht="15.75" customHeight="1">
      <c r="A313" s="17"/>
      <c r="G313" s="24"/>
      <c r="H313" s="26"/>
      <c r="I313" s="26"/>
      <c r="T313" s="7"/>
    </row>
    <row r="314" spans="1:21" ht="15.75" customHeight="1">
      <c r="A314" s="17"/>
      <c r="G314" s="24"/>
      <c r="H314" s="26"/>
      <c r="I314" s="26"/>
      <c r="T314" s="7"/>
    </row>
    <row r="315" spans="1:21" ht="15.75" customHeight="1">
      <c r="A315" s="17"/>
      <c r="G315" s="24"/>
      <c r="H315" s="26"/>
      <c r="I315" s="26"/>
      <c r="T315" s="7"/>
    </row>
    <row r="316" spans="1:21" ht="15.75" customHeight="1">
      <c r="A316" s="17"/>
      <c r="G316" s="24"/>
      <c r="H316" s="26"/>
      <c r="I316" s="26"/>
      <c r="T316" s="7"/>
    </row>
    <row r="317" spans="1:21" ht="15.75" customHeight="1">
      <c r="A317" s="17"/>
      <c r="G317" s="24"/>
      <c r="H317" s="26"/>
      <c r="I317" s="26"/>
      <c r="T317" s="7"/>
    </row>
    <row r="318" spans="1:21" ht="15.75" customHeight="1">
      <c r="A318" s="17"/>
      <c r="G318" s="24"/>
      <c r="H318" s="26"/>
      <c r="I318" s="26"/>
      <c r="T318" s="7"/>
    </row>
    <row r="319" spans="1:21" ht="15.75" customHeight="1">
      <c r="A319" s="17"/>
      <c r="G319" s="24"/>
      <c r="H319" s="26"/>
      <c r="I319" s="26"/>
      <c r="T319" s="7"/>
    </row>
    <row r="320" spans="1:21" ht="15.75" customHeight="1">
      <c r="A320" s="17"/>
      <c r="G320" s="24"/>
      <c r="T320" s="7"/>
      <c r="U320" s="17"/>
    </row>
    <row r="321" spans="1:21" ht="15.75" customHeight="1">
      <c r="A321" s="17"/>
      <c r="G321" s="24"/>
      <c r="T321" s="7"/>
      <c r="U321" s="17"/>
    </row>
    <row r="322" spans="1:21" ht="15.75" customHeight="1">
      <c r="A322" s="17"/>
      <c r="G322" s="24"/>
      <c r="T322" s="7"/>
      <c r="U322" s="17"/>
    </row>
    <row r="323" spans="1:21" ht="15.75" customHeight="1">
      <c r="A323" s="17"/>
      <c r="G323" s="24"/>
      <c r="T323" s="7"/>
      <c r="U323" s="17"/>
    </row>
    <row r="324" spans="1:21" ht="15.75" customHeight="1">
      <c r="A324" s="17"/>
      <c r="G324" s="24"/>
      <c r="T324" s="7"/>
      <c r="U324" s="17"/>
    </row>
    <row r="325" spans="1:21" ht="15.75" customHeight="1">
      <c r="A325" s="17"/>
      <c r="G325" s="24"/>
      <c r="T325" s="7"/>
      <c r="U325" s="17"/>
    </row>
    <row r="326" spans="1:21" ht="15.75" customHeight="1">
      <c r="A326" s="17"/>
      <c r="G326" s="24"/>
      <c r="T326" s="7"/>
      <c r="U326" s="17"/>
    </row>
    <row r="327" spans="1:21" ht="15.75" customHeight="1">
      <c r="A327" s="17"/>
      <c r="G327" s="24"/>
      <c r="T327" s="7"/>
      <c r="U327" s="17"/>
    </row>
    <row r="328" spans="1:21" ht="15.75" customHeight="1">
      <c r="A328" s="17"/>
      <c r="G328" s="24"/>
      <c r="T328" s="7"/>
      <c r="U328" s="17"/>
    </row>
    <row r="329" spans="1:21" ht="15.75" customHeight="1">
      <c r="A329" s="17"/>
      <c r="G329" s="24"/>
      <c r="T329" s="7"/>
      <c r="U329" s="17"/>
    </row>
    <row r="330" spans="1:21" ht="15.75" customHeight="1">
      <c r="A330" s="17"/>
      <c r="G330" s="24"/>
      <c r="T330" s="7"/>
      <c r="U330" s="17"/>
    </row>
    <row r="331" spans="1:21" ht="15.75" customHeight="1">
      <c r="A331" s="17"/>
      <c r="G331" s="24"/>
      <c r="T331" s="7"/>
      <c r="U331" s="17"/>
    </row>
    <row r="332" spans="1:21" ht="15.75" customHeight="1">
      <c r="A332" s="17"/>
      <c r="G332" s="24"/>
      <c r="T332" s="7"/>
      <c r="U332" s="17"/>
    </row>
    <row r="333" spans="1:21" ht="15.75" customHeight="1">
      <c r="A333" s="17"/>
      <c r="G333" s="24"/>
      <c r="T333" s="7"/>
      <c r="U333" s="17"/>
    </row>
    <row r="334" spans="1:21" ht="15.75" customHeight="1">
      <c r="A334" s="17"/>
      <c r="G334" s="24"/>
      <c r="T334" s="7"/>
      <c r="U334" s="17"/>
    </row>
    <row r="335" spans="1:21" ht="15.75" customHeight="1">
      <c r="A335" s="17"/>
      <c r="G335" s="24"/>
      <c r="T335" s="7"/>
      <c r="U335" s="17"/>
    </row>
    <row r="336" spans="1:21" ht="15.75" customHeight="1">
      <c r="A336" s="17"/>
      <c r="G336" s="24"/>
      <c r="T336" s="7"/>
      <c r="U336" s="17"/>
    </row>
    <row r="337" spans="1:21" ht="15.75" customHeight="1">
      <c r="A337" s="17"/>
      <c r="G337" s="24"/>
      <c r="T337" s="7"/>
      <c r="U337" s="17"/>
    </row>
    <row r="338" spans="1:21" ht="15.75" customHeight="1">
      <c r="A338" s="17"/>
      <c r="G338" s="24"/>
      <c r="T338" s="7"/>
      <c r="U338" s="17"/>
    </row>
    <row r="339" spans="1:21" ht="15.75" customHeight="1">
      <c r="A339" s="17"/>
      <c r="G339" s="24"/>
      <c r="T339" s="7"/>
      <c r="U339" s="17"/>
    </row>
    <row r="340" spans="1:21" ht="15.75" customHeight="1">
      <c r="A340" s="17"/>
      <c r="G340" s="24"/>
      <c r="T340" s="7"/>
      <c r="U340" s="17"/>
    </row>
    <row r="341" spans="1:21" ht="15.75" customHeight="1">
      <c r="A341" s="17"/>
      <c r="G341" s="24"/>
      <c r="T341" s="7"/>
      <c r="U341" s="17"/>
    </row>
    <row r="342" spans="1:21" ht="15.75" customHeight="1">
      <c r="A342" s="17"/>
      <c r="G342" s="24"/>
      <c r="T342" s="7"/>
      <c r="U342" s="17"/>
    </row>
    <row r="343" spans="1:21" ht="15.75" customHeight="1">
      <c r="A343" s="17"/>
      <c r="G343" s="24"/>
      <c r="T343" s="7"/>
      <c r="U343" s="17"/>
    </row>
    <row r="344" spans="1:21" ht="15.75" customHeight="1">
      <c r="A344" s="17"/>
      <c r="G344" s="24"/>
      <c r="T344" s="7"/>
      <c r="U344" s="17"/>
    </row>
    <row r="345" spans="1:21" ht="15.75" customHeight="1">
      <c r="A345" s="17"/>
      <c r="G345" s="24"/>
      <c r="T345" s="7"/>
      <c r="U345" s="17"/>
    </row>
    <row r="346" spans="1:21" ht="15.75" customHeight="1">
      <c r="A346" s="17"/>
      <c r="G346" s="24"/>
      <c r="T346" s="7"/>
      <c r="U346" s="17"/>
    </row>
    <row r="347" spans="1:21" ht="15.75" customHeight="1">
      <c r="A347" s="17"/>
      <c r="G347" s="24"/>
      <c r="T347" s="7"/>
      <c r="U347" s="17"/>
    </row>
    <row r="348" spans="1:21" ht="15.75" customHeight="1">
      <c r="A348" s="17"/>
      <c r="G348" s="24"/>
      <c r="T348" s="7"/>
      <c r="U348" s="17"/>
    </row>
    <row r="349" spans="1:21" ht="15.75" customHeight="1">
      <c r="A349" s="17"/>
      <c r="G349" s="24"/>
      <c r="T349" s="7"/>
      <c r="U349" s="17"/>
    </row>
    <row r="350" spans="1:21" ht="15.75" customHeight="1">
      <c r="A350" s="17"/>
      <c r="G350" s="24"/>
      <c r="T350" s="7"/>
      <c r="U350" s="17"/>
    </row>
    <row r="351" spans="1:21" ht="15.75" customHeight="1">
      <c r="A351" s="17"/>
      <c r="G351" s="24"/>
      <c r="T351" s="7"/>
      <c r="U351" s="17"/>
    </row>
    <row r="352" spans="1:21" ht="15.75" customHeight="1">
      <c r="A352" s="17"/>
      <c r="G352" s="24"/>
      <c r="T352" s="7"/>
      <c r="U352" s="17"/>
    </row>
    <row r="353" spans="1:21" ht="15.75" customHeight="1">
      <c r="A353" s="17"/>
      <c r="G353" s="24"/>
      <c r="T353" s="7"/>
      <c r="U353" s="17"/>
    </row>
    <row r="354" spans="1:21" ht="15.75" customHeight="1">
      <c r="A354" s="17"/>
      <c r="G354" s="24"/>
      <c r="T354" s="7"/>
      <c r="U354" s="17"/>
    </row>
    <row r="355" spans="1:21" ht="15.75" customHeight="1">
      <c r="A355" s="17"/>
      <c r="G355" s="24"/>
      <c r="T355" s="7"/>
      <c r="U355" s="17"/>
    </row>
    <row r="356" spans="1:21" ht="15.75" customHeight="1">
      <c r="A356" s="17"/>
      <c r="G356" s="24"/>
      <c r="T356" s="7"/>
      <c r="U356" s="17"/>
    </row>
    <row r="357" spans="1:21" ht="15.75" customHeight="1">
      <c r="A357" s="17"/>
      <c r="G357" s="24"/>
      <c r="T357" s="7"/>
      <c r="U357" s="17"/>
    </row>
    <row r="358" spans="1:21" ht="15.75" customHeight="1">
      <c r="A358" s="17"/>
      <c r="G358" s="24"/>
      <c r="T358" s="7"/>
      <c r="U358" s="17"/>
    </row>
    <row r="359" spans="1:21" ht="15.75" customHeight="1">
      <c r="A359" s="17"/>
      <c r="G359" s="24"/>
      <c r="T359" s="7"/>
      <c r="U359" s="17"/>
    </row>
    <row r="360" spans="1:21" ht="15.75" customHeight="1">
      <c r="A360" s="17"/>
      <c r="G360" s="24"/>
      <c r="T360" s="7"/>
      <c r="U360" s="17"/>
    </row>
    <row r="361" spans="1:21" ht="15.75" customHeight="1">
      <c r="A361" s="17"/>
      <c r="G361" s="24"/>
      <c r="T361" s="7"/>
      <c r="U361" s="17"/>
    </row>
    <row r="362" spans="1:21" ht="15.75" customHeight="1">
      <c r="A362" s="17"/>
      <c r="G362" s="24"/>
      <c r="T362" s="7"/>
      <c r="U362" s="17"/>
    </row>
    <row r="363" spans="1:21" ht="15.75" customHeight="1">
      <c r="A363" s="17"/>
      <c r="G363" s="24"/>
      <c r="T363" s="7"/>
      <c r="U363" s="17"/>
    </row>
    <row r="364" spans="1:21" ht="15.75" customHeight="1">
      <c r="A364" s="17"/>
      <c r="G364" s="24"/>
      <c r="T364" s="7"/>
      <c r="U364" s="17"/>
    </row>
    <row r="365" spans="1:21" ht="15.75" customHeight="1">
      <c r="A365" s="17"/>
      <c r="G365" s="24"/>
      <c r="T365" s="7"/>
      <c r="U365" s="17"/>
    </row>
    <row r="366" spans="1:21" ht="15.75" customHeight="1">
      <c r="A366" s="17"/>
      <c r="G366" s="24"/>
      <c r="T366" s="7"/>
      <c r="U366" s="17"/>
    </row>
    <row r="367" spans="1:21" ht="15.75" customHeight="1">
      <c r="A367" s="17"/>
      <c r="G367" s="24"/>
      <c r="T367" s="7"/>
      <c r="U367" s="17"/>
    </row>
    <row r="368" spans="1:21" ht="15.75" customHeight="1">
      <c r="A368" s="17"/>
      <c r="G368" s="24"/>
      <c r="T368" s="7"/>
      <c r="U368" s="17"/>
    </row>
    <row r="369" spans="1:21" ht="15.75" customHeight="1">
      <c r="A369" s="17"/>
      <c r="G369" s="24"/>
      <c r="T369" s="7"/>
      <c r="U369" s="17"/>
    </row>
    <row r="370" spans="1:21" ht="15.75" customHeight="1">
      <c r="A370" s="17"/>
      <c r="G370" s="24"/>
      <c r="T370" s="7"/>
      <c r="U370" s="17"/>
    </row>
    <row r="371" spans="1:21" ht="15.75" customHeight="1">
      <c r="A371" s="17"/>
      <c r="G371" s="24"/>
      <c r="T371" s="7"/>
      <c r="U371" s="17"/>
    </row>
    <row r="372" spans="1:21" ht="15.75" customHeight="1">
      <c r="A372" s="17"/>
      <c r="G372" s="24"/>
      <c r="T372" s="7"/>
      <c r="U372" s="17"/>
    </row>
    <row r="373" spans="1:21" ht="15.75" customHeight="1">
      <c r="A373" s="17"/>
      <c r="G373" s="24"/>
      <c r="T373" s="7"/>
      <c r="U373" s="17"/>
    </row>
    <row r="374" spans="1:21" ht="15.75" customHeight="1">
      <c r="A374" s="17"/>
      <c r="G374" s="24"/>
      <c r="T374" s="7"/>
      <c r="U374" s="17"/>
    </row>
    <row r="375" spans="1:21" ht="15.75" customHeight="1">
      <c r="A375" s="17"/>
      <c r="G375" s="24"/>
      <c r="T375" s="7"/>
      <c r="U375" s="17"/>
    </row>
    <row r="376" spans="1:21" ht="15.75" customHeight="1">
      <c r="A376" s="17"/>
      <c r="G376" s="24"/>
      <c r="T376" s="7"/>
      <c r="U376" s="17"/>
    </row>
    <row r="377" spans="1:21" ht="15.75" customHeight="1">
      <c r="A377" s="17"/>
      <c r="G377" s="24"/>
      <c r="T377" s="7"/>
      <c r="U377" s="17"/>
    </row>
    <row r="378" spans="1:21" ht="15.75" customHeight="1">
      <c r="A378" s="17"/>
      <c r="G378" s="24"/>
      <c r="T378" s="7"/>
      <c r="U378" s="17"/>
    </row>
    <row r="379" spans="1:21" ht="15.75" customHeight="1">
      <c r="A379" s="17"/>
      <c r="G379" s="24"/>
      <c r="T379" s="7"/>
      <c r="U379" s="17"/>
    </row>
    <row r="380" spans="1:21" ht="15.75" customHeight="1">
      <c r="A380" s="17"/>
      <c r="G380" s="24"/>
      <c r="T380" s="7"/>
      <c r="U380" s="17"/>
    </row>
    <row r="381" spans="1:21" ht="15.75" customHeight="1">
      <c r="A381" s="17"/>
      <c r="G381" s="24"/>
      <c r="T381" s="7"/>
      <c r="U381" s="17"/>
    </row>
    <row r="382" spans="1:21" ht="15.75" customHeight="1">
      <c r="A382" s="17"/>
      <c r="G382" s="24"/>
      <c r="T382" s="7"/>
      <c r="U382" s="17"/>
    </row>
    <row r="383" spans="1:21" ht="15.75" customHeight="1">
      <c r="A383" s="17"/>
      <c r="G383" s="24"/>
      <c r="T383" s="7"/>
      <c r="U383" s="17"/>
    </row>
    <row r="384" spans="1:21" ht="15.75" customHeight="1">
      <c r="A384" s="17"/>
      <c r="G384" s="24"/>
      <c r="T384" s="7"/>
      <c r="U384" s="17"/>
    </row>
    <row r="385" spans="1:21" ht="15.75" customHeight="1">
      <c r="A385" s="17"/>
      <c r="G385" s="24"/>
      <c r="T385" s="7"/>
      <c r="U385" s="17"/>
    </row>
    <row r="386" spans="1:21" ht="15.75" customHeight="1">
      <c r="A386" s="17"/>
      <c r="G386" s="24"/>
      <c r="T386" s="7"/>
      <c r="U386" s="17"/>
    </row>
    <row r="387" spans="1:21" ht="15.75" customHeight="1">
      <c r="A387" s="17"/>
      <c r="G387" s="24"/>
      <c r="T387" s="7"/>
      <c r="U387" s="17"/>
    </row>
    <row r="388" spans="1:21" ht="15.75" customHeight="1">
      <c r="A388" s="17"/>
      <c r="G388" s="24"/>
      <c r="T388" s="7"/>
      <c r="U388" s="17"/>
    </row>
    <row r="389" spans="1:21" ht="15.75" customHeight="1">
      <c r="A389" s="17"/>
      <c r="G389" s="24"/>
      <c r="T389" s="7"/>
      <c r="U389" s="17"/>
    </row>
    <row r="390" spans="1:21" ht="15.75" customHeight="1">
      <c r="A390" s="17"/>
      <c r="G390" s="24"/>
      <c r="T390" s="7"/>
      <c r="U390" s="17"/>
    </row>
    <row r="391" spans="1:21" ht="15.75" customHeight="1">
      <c r="A391" s="17"/>
      <c r="G391" s="24"/>
      <c r="T391" s="7"/>
      <c r="U391" s="17"/>
    </row>
    <row r="392" spans="1:21" ht="15.75" customHeight="1">
      <c r="A392" s="17"/>
      <c r="G392" s="24"/>
      <c r="T392" s="7"/>
      <c r="U392" s="17"/>
    </row>
    <row r="393" spans="1:21" ht="15.75" customHeight="1">
      <c r="A393" s="17"/>
      <c r="G393" s="24"/>
      <c r="T393" s="7"/>
      <c r="U393" s="17"/>
    </row>
    <row r="394" spans="1:21" ht="15.75" customHeight="1">
      <c r="A394" s="17"/>
      <c r="G394" s="24"/>
      <c r="T394" s="7"/>
      <c r="U394" s="17"/>
    </row>
    <row r="395" spans="1:21" ht="15.75" customHeight="1">
      <c r="A395" s="17"/>
      <c r="G395" s="24"/>
      <c r="T395" s="7"/>
      <c r="U395" s="17"/>
    </row>
    <row r="396" spans="1:21" ht="15.75" customHeight="1">
      <c r="A396" s="17"/>
      <c r="G396" s="24"/>
      <c r="T396" s="7"/>
      <c r="U396" s="17"/>
    </row>
    <row r="397" spans="1:21" ht="15.75" customHeight="1">
      <c r="A397" s="17"/>
      <c r="G397" s="24"/>
      <c r="T397" s="7"/>
      <c r="U397" s="17"/>
    </row>
    <row r="398" spans="1:21" ht="15.75" customHeight="1">
      <c r="A398" s="17"/>
      <c r="G398" s="24"/>
      <c r="T398" s="7"/>
      <c r="U398" s="17"/>
    </row>
    <row r="399" spans="1:21" ht="15.75" customHeight="1">
      <c r="A399" s="17"/>
      <c r="G399" s="24"/>
      <c r="T399" s="7"/>
      <c r="U399" s="17"/>
    </row>
    <row r="400" spans="1:21" ht="15.75" customHeight="1">
      <c r="A400" s="17"/>
      <c r="G400" s="24"/>
      <c r="T400" s="7"/>
      <c r="U400" s="17"/>
    </row>
    <row r="401" spans="1:21" ht="15.75" customHeight="1">
      <c r="A401" s="17"/>
      <c r="G401" s="24"/>
      <c r="T401" s="7"/>
      <c r="U401" s="17"/>
    </row>
    <row r="402" spans="1:21" ht="15.75" customHeight="1">
      <c r="A402" s="17"/>
      <c r="G402" s="24"/>
      <c r="T402" s="7"/>
      <c r="U402" s="17"/>
    </row>
    <row r="403" spans="1:21" ht="15.75" customHeight="1">
      <c r="A403" s="17"/>
      <c r="G403" s="24"/>
      <c r="T403" s="7"/>
      <c r="U403" s="17"/>
    </row>
    <row r="404" spans="1:21" ht="15.75" customHeight="1">
      <c r="A404" s="17"/>
      <c r="G404" s="24"/>
      <c r="T404" s="7"/>
      <c r="U404" s="17"/>
    </row>
    <row r="405" spans="1:21" ht="15.75" customHeight="1">
      <c r="A405" s="17"/>
      <c r="G405" s="24"/>
      <c r="T405" s="7"/>
      <c r="U405" s="17"/>
    </row>
    <row r="406" spans="1:21" ht="15.75" customHeight="1">
      <c r="A406" s="17"/>
      <c r="G406" s="24"/>
      <c r="T406" s="7"/>
      <c r="U406" s="17"/>
    </row>
    <row r="407" spans="1:21" ht="15.75" customHeight="1">
      <c r="A407" s="17"/>
      <c r="G407" s="24"/>
      <c r="T407" s="7"/>
      <c r="U407" s="17"/>
    </row>
    <row r="408" spans="1:21" ht="15.75" customHeight="1">
      <c r="A408" s="17"/>
      <c r="G408" s="24"/>
      <c r="T408" s="7"/>
      <c r="U408" s="17"/>
    </row>
    <row r="409" spans="1:21" ht="15.75" customHeight="1">
      <c r="A409" s="17"/>
      <c r="G409" s="24"/>
      <c r="T409" s="7"/>
      <c r="U409" s="17"/>
    </row>
    <row r="410" spans="1:21" ht="15.75" customHeight="1">
      <c r="A410" s="17"/>
      <c r="G410" s="24"/>
      <c r="T410" s="7"/>
      <c r="U410" s="17"/>
    </row>
    <row r="411" spans="1:21" ht="15.75" customHeight="1">
      <c r="A411" s="17"/>
      <c r="G411" s="24"/>
      <c r="T411" s="7"/>
      <c r="U411" s="17"/>
    </row>
    <row r="412" spans="1:21" ht="15.75" customHeight="1">
      <c r="A412" s="17"/>
      <c r="G412" s="24"/>
      <c r="T412" s="7"/>
      <c r="U412" s="17"/>
    </row>
    <row r="413" spans="1:21" ht="15.75" customHeight="1">
      <c r="A413" s="17"/>
      <c r="G413" s="24"/>
      <c r="T413" s="7"/>
      <c r="U413" s="17"/>
    </row>
    <row r="414" spans="1:21" ht="15.75" customHeight="1">
      <c r="A414" s="17"/>
      <c r="G414" s="24"/>
      <c r="T414" s="7"/>
      <c r="U414" s="17"/>
    </row>
    <row r="415" spans="1:21" ht="15.75" customHeight="1">
      <c r="A415" s="17"/>
      <c r="G415" s="24"/>
      <c r="T415" s="7"/>
      <c r="U415" s="17"/>
    </row>
    <row r="416" spans="1:21" ht="15.75" customHeight="1">
      <c r="A416" s="17"/>
      <c r="G416" s="24"/>
      <c r="T416" s="7"/>
      <c r="U416" s="17"/>
    </row>
    <row r="417" spans="1:21" ht="15.75" customHeight="1">
      <c r="A417" s="17"/>
      <c r="G417" s="24"/>
      <c r="T417" s="7"/>
      <c r="U417" s="17"/>
    </row>
    <row r="418" spans="1:21" ht="15.75" customHeight="1">
      <c r="A418" s="17"/>
      <c r="G418" s="24"/>
      <c r="T418" s="7"/>
      <c r="U418" s="17"/>
    </row>
    <row r="419" spans="1:21" ht="15.75" customHeight="1">
      <c r="A419" s="17"/>
      <c r="G419" s="24"/>
      <c r="T419" s="7"/>
      <c r="U419" s="17"/>
    </row>
    <row r="420" spans="1:21" ht="15.75" customHeight="1">
      <c r="A420" s="17"/>
      <c r="G420" s="24"/>
      <c r="T420" s="7"/>
      <c r="U420" s="17"/>
    </row>
    <row r="421" spans="1:21" ht="15.75" customHeight="1">
      <c r="A421" s="17"/>
      <c r="G421" s="24"/>
      <c r="T421" s="7"/>
      <c r="U421" s="17"/>
    </row>
    <row r="422" spans="1:21" ht="15.75" customHeight="1">
      <c r="A422" s="17"/>
      <c r="G422" s="24"/>
      <c r="T422" s="7"/>
      <c r="U422" s="17"/>
    </row>
    <row r="423" spans="1:21" ht="15.75" customHeight="1">
      <c r="A423" s="17"/>
      <c r="G423" s="24"/>
      <c r="T423" s="7"/>
      <c r="U423" s="17"/>
    </row>
    <row r="424" spans="1:21" ht="15.75" customHeight="1">
      <c r="A424" s="17"/>
      <c r="G424" s="24"/>
      <c r="T424" s="7"/>
      <c r="U424" s="17"/>
    </row>
    <row r="425" spans="1:21" ht="15.75" customHeight="1">
      <c r="A425" s="17"/>
      <c r="G425" s="24"/>
      <c r="T425" s="7"/>
      <c r="U425" s="17"/>
    </row>
    <row r="426" spans="1:21" ht="15.75" customHeight="1">
      <c r="A426" s="17"/>
      <c r="G426" s="24"/>
      <c r="T426" s="7"/>
      <c r="U426" s="17"/>
    </row>
    <row r="427" spans="1:21" ht="15.75" customHeight="1">
      <c r="A427" s="17"/>
      <c r="G427" s="24"/>
      <c r="T427" s="7"/>
      <c r="U427" s="17"/>
    </row>
    <row r="428" spans="1:21" ht="15.75" customHeight="1">
      <c r="A428" s="17"/>
      <c r="G428" s="24"/>
      <c r="T428" s="7"/>
      <c r="U428" s="17"/>
    </row>
    <row r="429" spans="1:21" ht="15.75" customHeight="1">
      <c r="A429" s="17"/>
      <c r="G429" s="24"/>
      <c r="T429" s="7"/>
      <c r="U429" s="17"/>
    </row>
    <row r="430" spans="1:21" ht="15.75" customHeight="1">
      <c r="A430" s="17"/>
      <c r="G430" s="24"/>
      <c r="T430" s="7"/>
      <c r="U430" s="17"/>
    </row>
    <row r="431" spans="1:21" ht="15.75" customHeight="1">
      <c r="A431" s="17"/>
      <c r="G431" s="24"/>
      <c r="T431" s="7"/>
      <c r="U431" s="17"/>
    </row>
    <row r="432" spans="1:21" ht="15.75" customHeight="1">
      <c r="A432" s="17"/>
      <c r="G432" s="24"/>
      <c r="T432" s="7"/>
      <c r="U432" s="17"/>
    </row>
    <row r="433" spans="1:21" ht="15.75" customHeight="1">
      <c r="A433" s="17"/>
      <c r="G433" s="24"/>
      <c r="T433" s="7"/>
      <c r="U433" s="17"/>
    </row>
    <row r="434" spans="1:21" ht="15.75" customHeight="1">
      <c r="A434" s="17"/>
      <c r="G434" s="24"/>
      <c r="T434" s="7"/>
      <c r="U434" s="17"/>
    </row>
    <row r="435" spans="1:21" ht="15.75" customHeight="1">
      <c r="A435" s="17"/>
      <c r="G435" s="24"/>
      <c r="T435" s="7"/>
      <c r="U435" s="17"/>
    </row>
    <row r="436" spans="1:21" ht="15.75" customHeight="1">
      <c r="A436" s="17"/>
      <c r="G436" s="24"/>
      <c r="T436" s="7"/>
      <c r="U436" s="17"/>
    </row>
    <row r="437" spans="1:21" ht="15.75" customHeight="1">
      <c r="A437" s="17"/>
      <c r="G437" s="24"/>
      <c r="T437" s="7"/>
      <c r="U437" s="17"/>
    </row>
    <row r="438" spans="1:21" ht="15.75" customHeight="1">
      <c r="A438" s="17"/>
      <c r="G438" s="24"/>
      <c r="T438" s="7"/>
      <c r="U438" s="17"/>
    </row>
    <row r="439" spans="1:21" ht="15.75" customHeight="1">
      <c r="A439" s="17"/>
      <c r="G439" s="24"/>
      <c r="T439" s="7"/>
      <c r="U439" s="17"/>
    </row>
    <row r="440" spans="1:21" ht="15.75" customHeight="1">
      <c r="A440" s="17"/>
      <c r="G440" s="24"/>
      <c r="T440" s="7"/>
      <c r="U440" s="17"/>
    </row>
    <row r="441" spans="1:21" ht="15.75" customHeight="1">
      <c r="A441" s="17"/>
      <c r="G441" s="24"/>
      <c r="T441" s="7"/>
      <c r="U441" s="17"/>
    </row>
    <row r="442" spans="1:21" ht="15.75" customHeight="1">
      <c r="A442" s="17"/>
      <c r="G442" s="24"/>
      <c r="T442" s="7"/>
      <c r="U442" s="17"/>
    </row>
    <row r="443" spans="1:21" ht="15.75" customHeight="1">
      <c r="A443" s="17"/>
      <c r="G443" s="24"/>
      <c r="T443" s="7"/>
      <c r="U443" s="17"/>
    </row>
    <row r="444" spans="1:21" ht="15.75" customHeight="1">
      <c r="A444" s="17"/>
      <c r="G444" s="24"/>
      <c r="T444" s="7"/>
      <c r="U444" s="17"/>
    </row>
    <row r="445" spans="1:21" ht="15.75" customHeight="1">
      <c r="A445" s="17"/>
      <c r="G445" s="24"/>
      <c r="T445" s="7"/>
      <c r="U445" s="17"/>
    </row>
    <row r="446" spans="1:21" ht="15.75" customHeight="1">
      <c r="A446" s="17"/>
      <c r="G446" s="24"/>
      <c r="T446" s="7"/>
      <c r="U446" s="17"/>
    </row>
    <row r="447" spans="1:21" ht="15.75" customHeight="1">
      <c r="A447" s="17"/>
      <c r="G447" s="24"/>
      <c r="T447" s="7"/>
      <c r="U447" s="17"/>
    </row>
    <row r="448" spans="1:21" ht="15.75" customHeight="1">
      <c r="A448" s="17"/>
      <c r="G448" s="24"/>
      <c r="T448" s="7"/>
      <c r="U448" s="17"/>
    </row>
    <row r="449" spans="1:21" ht="15.75" customHeight="1">
      <c r="A449" s="17"/>
      <c r="G449" s="24"/>
      <c r="T449" s="7"/>
      <c r="U449" s="17"/>
    </row>
    <row r="450" spans="1:21" ht="15.75" customHeight="1">
      <c r="A450" s="17"/>
      <c r="G450" s="24"/>
      <c r="T450" s="7"/>
      <c r="U450" s="17"/>
    </row>
    <row r="451" spans="1:21" ht="15.75" customHeight="1">
      <c r="A451" s="17"/>
      <c r="G451" s="24"/>
      <c r="T451" s="7"/>
      <c r="U451" s="17"/>
    </row>
    <row r="452" spans="1:21" ht="15.75" customHeight="1">
      <c r="A452" s="17"/>
      <c r="G452" s="24"/>
      <c r="T452" s="7"/>
      <c r="U452" s="17"/>
    </row>
    <row r="453" spans="1:21" ht="15.75" customHeight="1">
      <c r="A453" s="17"/>
      <c r="G453" s="24"/>
      <c r="T453" s="7"/>
      <c r="U453" s="17"/>
    </row>
    <row r="454" spans="1:21" ht="15.75" customHeight="1">
      <c r="A454" s="17"/>
      <c r="G454" s="24"/>
      <c r="T454" s="7"/>
      <c r="U454" s="17"/>
    </row>
    <row r="455" spans="1:21" ht="15.75" customHeight="1">
      <c r="A455" s="17"/>
      <c r="G455" s="24"/>
      <c r="T455" s="7"/>
      <c r="U455" s="17"/>
    </row>
    <row r="456" spans="1:21" ht="15.75" customHeight="1">
      <c r="A456" s="17"/>
      <c r="G456" s="24"/>
      <c r="T456" s="7"/>
      <c r="U456" s="17"/>
    </row>
    <row r="457" spans="1:21" ht="15.75" customHeight="1">
      <c r="A457" s="17"/>
      <c r="G457" s="24"/>
      <c r="T457" s="7"/>
      <c r="U457" s="17"/>
    </row>
    <row r="458" spans="1:21" ht="15.75" customHeight="1">
      <c r="A458" s="17"/>
      <c r="G458" s="24"/>
      <c r="T458" s="7"/>
      <c r="U458" s="17"/>
    </row>
    <row r="459" spans="1:21" ht="15.75" customHeight="1">
      <c r="A459" s="17"/>
      <c r="G459" s="24"/>
      <c r="T459" s="7"/>
      <c r="U459" s="17"/>
    </row>
    <row r="460" spans="1:21" ht="15.75" customHeight="1">
      <c r="A460" s="17"/>
      <c r="G460" s="24"/>
      <c r="T460" s="7"/>
      <c r="U460" s="17"/>
    </row>
    <row r="461" spans="1:21" ht="15.75" customHeight="1">
      <c r="A461" s="17"/>
      <c r="G461" s="24"/>
      <c r="T461" s="7"/>
      <c r="U461" s="17"/>
    </row>
    <row r="462" spans="1:21" ht="15.75" customHeight="1">
      <c r="A462" s="17"/>
      <c r="G462" s="24"/>
      <c r="T462" s="7"/>
      <c r="U462" s="17"/>
    </row>
    <row r="463" spans="1:21" ht="15.75" customHeight="1">
      <c r="A463" s="17"/>
      <c r="G463" s="24"/>
      <c r="T463" s="7"/>
      <c r="U463" s="17"/>
    </row>
    <row r="464" spans="1:21" ht="15.75" customHeight="1">
      <c r="A464" s="17"/>
      <c r="G464" s="24"/>
      <c r="T464" s="7"/>
      <c r="U464" s="17"/>
    </row>
    <row r="465" spans="1:21" ht="15.75" customHeight="1">
      <c r="A465" s="17"/>
      <c r="G465" s="24"/>
      <c r="T465" s="7"/>
      <c r="U465" s="17"/>
    </row>
    <row r="466" spans="1:21" ht="15.75" customHeight="1">
      <c r="A466" s="17"/>
      <c r="G466" s="24"/>
      <c r="T466" s="7"/>
      <c r="U466" s="17"/>
    </row>
    <row r="467" spans="1:21" ht="15.75" customHeight="1">
      <c r="A467" s="17"/>
      <c r="G467" s="24"/>
      <c r="T467" s="7"/>
      <c r="U467" s="17"/>
    </row>
    <row r="468" spans="1:21" ht="15.75" customHeight="1">
      <c r="A468" s="17"/>
      <c r="G468" s="24"/>
      <c r="T468" s="7"/>
      <c r="U468" s="17"/>
    </row>
    <row r="469" spans="1:21" ht="15.75" customHeight="1">
      <c r="A469" s="17"/>
      <c r="G469" s="24"/>
      <c r="T469" s="7"/>
      <c r="U469" s="17"/>
    </row>
    <row r="470" spans="1:21" ht="15.75" customHeight="1">
      <c r="A470" s="17"/>
      <c r="G470" s="24"/>
      <c r="T470" s="7"/>
      <c r="U470" s="17"/>
    </row>
    <row r="471" spans="1:21" ht="15.75" customHeight="1">
      <c r="A471" s="17"/>
      <c r="G471" s="24"/>
      <c r="T471" s="7"/>
      <c r="U471" s="17"/>
    </row>
    <row r="472" spans="1:21" ht="15.75" customHeight="1">
      <c r="A472" s="17"/>
      <c r="G472" s="24"/>
      <c r="T472" s="7"/>
      <c r="U472" s="17"/>
    </row>
    <row r="473" spans="1:21" ht="15.75" customHeight="1">
      <c r="A473" s="17"/>
      <c r="G473" s="24"/>
      <c r="T473" s="7"/>
      <c r="U473" s="17"/>
    </row>
    <row r="474" spans="1:21" ht="15.75" customHeight="1">
      <c r="A474" s="17"/>
      <c r="G474" s="24"/>
      <c r="T474" s="7"/>
      <c r="U474" s="17"/>
    </row>
    <row r="475" spans="1:21" ht="15.75" customHeight="1">
      <c r="A475" s="17"/>
      <c r="G475" s="24"/>
      <c r="T475" s="7"/>
      <c r="U475" s="17"/>
    </row>
    <row r="476" spans="1:21" ht="15.75" customHeight="1">
      <c r="A476" s="17"/>
      <c r="G476" s="24"/>
      <c r="T476" s="7"/>
      <c r="U476" s="17"/>
    </row>
    <row r="477" spans="1:21" ht="15.75" customHeight="1">
      <c r="A477" s="17"/>
      <c r="G477" s="24"/>
      <c r="T477" s="7"/>
      <c r="U477" s="17"/>
    </row>
    <row r="478" spans="1:21" ht="15.75" customHeight="1">
      <c r="A478" s="17"/>
      <c r="G478" s="24"/>
      <c r="T478" s="7"/>
      <c r="U478" s="17"/>
    </row>
    <row r="479" spans="1:21" ht="15.75" customHeight="1">
      <c r="A479" s="17"/>
      <c r="G479" s="24"/>
      <c r="T479" s="7"/>
      <c r="U479" s="17"/>
    </row>
    <row r="480" spans="1:21" ht="15.75" customHeight="1">
      <c r="A480" s="17"/>
      <c r="G480" s="24"/>
      <c r="T480" s="7"/>
      <c r="U480" s="17"/>
    </row>
    <row r="481" spans="1:21" ht="15.75" customHeight="1">
      <c r="A481" s="17"/>
      <c r="G481" s="24"/>
      <c r="T481" s="7"/>
      <c r="U481" s="17"/>
    </row>
    <row r="482" spans="1:21" ht="15.75" customHeight="1">
      <c r="A482" s="17"/>
      <c r="G482" s="24"/>
      <c r="T482" s="7"/>
      <c r="U482" s="17"/>
    </row>
    <row r="483" spans="1:21" ht="15.75" customHeight="1">
      <c r="A483" s="17"/>
      <c r="G483" s="24"/>
      <c r="T483" s="7"/>
      <c r="U483" s="17"/>
    </row>
    <row r="484" spans="1:21" ht="15.75" customHeight="1">
      <c r="A484" s="17"/>
      <c r="G484" s="24"/>
      <c r="T484" s="7"/>
      <c r="U484" s="17"/>
    </row>
    <row r="485" spans="1:21" ht="15.75" customHeight="1">
      <c r="A485" s="17"/>
      <c r="G485" s="24"/>
      <c r="T485" s="7"/>
      <c r="U485" s="17"/>
    </row>
    <row r="486" spans="1:21" ht="15.75" customHeight="1">
      <c r="A486" s="17"/>
      <c r="G486" s="24"/>
      <c r="T486" s="7"/>
      <c r="U486" s="17"/>
    </row>
    <row r="487" spans="1:21" ht="15.75" customHeight="1">
      <c r="A487" s="17"/>
      <c r="G487" s="24"/>
      <c r="T487" s="7"/>
      <c r="U487" s="17"/>
    </row>
    <row r="488" spans="1:21" ht="15.75" customHeight="1">
      <c r="A488" s="17"/>
      <c r="G488" s="24"/>
      <c r="T488" s="7"/>
      <c r="U488" s="17"/>
    </row>
    <row r="489" spans="1:21" ht="15.75" customHeight="1">
      <c r="A489" s="17"/>
      <c r="G489" s="24"/>
      <c r="T489" s="7"/>
      <c r="U489" s="17"/>
    </row>
    <row r="490" spans="1:21" ht="15.75" customHeight="1">
      <c r="A490" s="17"/>
      <c r="G490" s="24"/>
      <c r="T490" s="7"/>
      <c r="U490" s="17"/>
    </row>
    <row r="491" spans="1:21" ht="15.75" customHeight="1">
      <c r="A491" s="17"/>
      <c r="G491" s="24"/>
      <c r="T491" s="7"/>
      <c r="U491" s="17"/>
    </row>
    <row r="492" spans="1:21" ht="15.75" customHeight="1">
      <c r="A492" s="17"/>
      <c r="G492" s="24"/>
      <c r="T492" s="7"/>
      <c r="U492" s="17"/>
    </row>
    <row r="493" spans="1:21" ht="15.75" customHeight="1">
      <c r="A493" s="17"/>
      <c r="G493" s="24"/>
      <c r="T493" s="7"/>
      <c r="U493" s="17"/>
    </row>
    <row r="494" spans="1:21" ht="15.75" customHeight="1">
      <c r="A494" s="17"/>
      <c r="G494" s="24"/>
      <c r="T494" s="7"/>
      <c r="U494" s="17"/>
    </row>
    <row r="495" spans="1:21" ht="15.75" customHeight="1">
      <c r="A495" s="17"/>
      <c r="G495" s="24"/>
      <c r="T495" s="7"/>
      <c r="U495" s="17"/>
    </row>
    <row r="496" spans="1:21" ht="15.75" customHeight="1">
      <c r="A496" s="17"/>
      <c r="G496" s="24"/>
      <c r="T496" s="7"/>
      <c r="U496" s="17"/>
    </row>
    <row r="497" spans="1:21" ht="15.75" customHeight="1">
      <c r="A497" s="17"/>
      <c r="G497" s="24"/>
      <c r="T497" s="7"/>
      <c r="U497" s="17"/>
    </row>
    <row r="498" spans="1:21" ht="15.75" customHeight="1">
      <c r="A498" s="17"/>
      <c r="G498" s="24"/>
      <c r="T498" s="7"/>
      <c r="U498" s="17"/>
    </row>
    <row r="499" spans="1:21" ht="15.75" customHeight="1">
      <c r="A499" s="17"/>
      <c r="G499" s="24"/>
      <c r="T499" s="7"/>
      <c r="U499" s="17"/>
    </row>
    <row r="500" spans="1:21" ht="15.75" customHeight="1">
      <c r="A500" s="17"/>
      <c r="G500" s="24"/>
      <c r="T500" s="7"/>
      <c r="U500" s="17"/>
    </row>
    <row r="501" spans="1:21" ht="15.75" customHeight="1">
      <c r="A501" s="17"/>
      <c r="G501" s="24"/>
      <c r="T501" s="7"/>
      <c r="U501" s="17"/>
    </row>
    <row r="502" spans="1:21" ht="15.75" customHeight="1">
      <c r="A502" s="17"/>
      <c r="G502" s="24"/>
      <c r="T502" s="7"/>
      <c r="U502" s="17"/>
    </row>
    <row r="503" spans="1:21" ht="15.75" customHeight="1">
      <c r="A503" s="17"/>
      <c r="G503" s="24"/>
      <c r="T503" s="7"/>
      <c r="U503" s="17"/>
    </row>
    <row r="504" spans="1:21" ht="15.75" customHeight="1">
      <c r="A504" s="17"/>
      <c r="G504" s="24"/>
      <c r="T504" s="7"/>
      <c r="U504" s="17"/>
    </row>
    <row r="505" spans="1:21" ht="15.75" customHeight="1">
      <c r="A505" s="17"/>
      <c r="G505" s="24"/>
      <c r="T505" s="7"/>
      <c r="U505" s="17"/>
    </row>
    <row r="506" spans="1:21" ht="15.75" customHeight="1">
      <c r="A506" s="17"/>
      <c r="G506" s="24"/>
      <c r="T506" s="7"/>
      <c r="U506" s="17"/>
    </row>
    <row r="507" spans="1:21" ht="15.75" customHeight="1">
      <c r="A507" s="17"/>
      <c r="G507" s="24"/>
      <c r="T507" s="7"/>
      <c r="U507" s="17"/>
    </row>
    <row r="508" spans="1:21" ht="15.75" customHeight="1">
      <c r="A508" s="17"/>
      <c r="G508" s="24"/>
      <c r="T508" s="7"/>
      <c r="U508" s="17"/>
    </row>
    <row r="509" spans="1:21" ht="15.75" customHeight="1">
      <c r="A509" s="17"/>
      <c r="G509" s="24"/>
      <c r="T509" s="7"/>
      <c r="U509" s="17"/>
    </row>
    <row r="510" spans="1:21" ht="15.75" customHeight="1">
      <c r="A510" s="17"/>
      <c r="G510" s="24"/>
      <c r="T510" s="7"/>
      <c r="U510" s="17"/>
    </row>
    <row r="511" spans="1:21" ht="15.75" customHeight="1">
      <c r="A511" s="17"/>
      <c r="G511" s="24"/>
      <c r="T511" s="7"/>
      <c r="U511" s="17"/>
    </row>
    <row r="512" spans="1:21" ht="15.75" customHeight="1">
      <c r="A512" s="17"/>
      <c r="G512" s="24"/>
      <c r="T512" s="7"/>
      <c r="U512" s="17"/>
    </row>
    <row r="513" spans="1:21" ht="15.75" customHeight="1">
      <c r="A513" s="17"/>
      <c r="G513" s="24"/>
      <c r="T513" s="7"/>
      <c r="U513" s="17"/>
    </row>
    <row r="514" spans="1:21" ht="15.75" customHeight="1">
      <c r="A514" s="17"/>
      <c r="G514" s="24"/>
      <c r="T514" s="7"/>
      <c r="U514" s="17"/>
    </row>
    <row r="515" spans="1:21" ht="15.75" customHeight="1">
      <c r="A515" s="17"/>
      <c r="G515" s="24"/>
      <c r="T515" s="7"/>
      <c r="U515" s="17"/>
    </row>
    <row r="516" spans="1:21" ht="15.75" customHeight="1">
      <c r="A516" s="17"/>
      <c r="G516" s="24"/>
      <c r="T516" s="7"/>
      <c r="U516" s="17"/>
    </row>
    <row r="517" spans="1:21" ht="15.75" customHeight="1">
      <c r="A517" s="17"/>
      <c r="G517" s="24"/>
      <c r="T517" s="7"/>
      <c r="U517" s="17"/>
    </row>
    <row r="518" spans="1:21" ht="15.75" customHeight="1">
      <c r="A518" s="17"/>
      <c r="G518" s="24"/>
      <c r="T518" s="7"/>
      <c r="U518" s="17"/>
    </row>
    <row r="519" spans="1:21" ht="15.75" customHeight="1">
      <c r="A519" s="17"/>
      <c r="G519" s="24"/>
      <c r="T519" s="7"/>
      <c r="U519" s="17"/>
    </row>
    <row r="520" spans="1:21" ht="15.75" customHeight="1">
      <c r="A520" s="17"/>
      <c r="G520" s="24"/>
      <c r="T520" s="7"/>
      <c r="U520" s="17"/>
    </row>
    <row r="521" spans="1:21" ht="15.75" customHeight="1">
      <c r="A521" s="17"/>
      <c r="G521" s="24"/>
      <c r="T521" s="7"/>
      <c r="U521" s="17"/>
    </row>
    <row r="522" spans="1:21" ht="15.75" customHeight="1">
      <c r="A522" s="17"/>
      <c r="G522" s="24"/>
      <c r="T522" s="7"/>
      <c r="U522" s="17"/>
    </row>
    <row r="523" spans="1:21" ht="15.75" customHeight="1">
      <c r="A523" s="17"/>
      <c r="G523" s="24"/>
      <c r="T523" s="7"/>
      <c r="U523" s="17"/>
    </row>
    <row r="524" spans="1:21" ht="15.75" customHeight="1">
      <c r="A524" s="17"/>
      <c r="G524" s="24"/>
      <c r="T524" s="7"/>
      <c r="U524" s="17"/>
    </row>
    <row r="525" spans="1:21" ht="15.75" customHeight="1">
      <c r="A525" s="17"/>
      <c r="G525" s="24"/>
      <c r="T525" s="7"/>
      <c r="U525" s="17"/>
    </row>
    <row r="526" spans="1:21" ht="15.75" customHeight="1">
      <c r="A526" s="17"/>
      <c r="G526" s="24"/>
      <c r="T526" s="7"/>
      <c r="U526" s="17"/>
    </row>
    <row r="527" spans="1:21" ht="15.75" customHeight="1">
      <c r="A527" s="17"/>
      <c r="G527" s="24"/>
      <c r="T527" s="7"/>
      <c r="U527" s="17"/>
    </row>
    <row r="528" spans="1:21" ht="15.75" customHeight="1">
      <c r="A528" s="17"/>
      <c r="G528" s="24"/>
      <c r="T528" s="7"/>
      <c r="U528" s="17"/>
    </row>
    <row r="529" spans="1:21" ht="15.75" customHeight="1">
      <c r="A529" s="17"/>
      <c r="G529" s="24"/>
      <c r="T529" s="7"/>
      <c r="U529" s="17"/>
    </row>
    <row r="530" spans="1:21" ht="15.75" customHeight="1">
      <c r="A530" s="17"/>
      <c r="G530" s="24"/>
      <c r="T530" s="7"/>
      <c r="U530" s="17"/>
    </row>
    <row r="531" spans="1:21" ht="15.75" customHeight="1">
      <c r="A531" s="17"/>
      <c r="G531" s="24"/>
      <c r="T531" s="7"/>
      <c r="U531" s="17"/>
    </row>
    <row r="532" spans="1:21" ht="15.75" customHeight="1">
      <c r="A532" s="17"/>
      <c r="G532" s="24"/>
      <c r="T532" s="7"/>
      <c r="U532" s="17"/>
    </row>
    <row r="533" spans="1:21" ht="15.75" customHeight="1">
      <c r="A533" s="17"/>
      <c r="G533" s="24"/>
      <c r="T533" s="7"/>
      <c r="U533" s="17"/>
    </row>
    <row r="534" spans="1:21" ht="15.75" customHeight="1">
      <c r="A534" s="17"/>
      <c r="G534" s="24"/>
      <c r="T534" s="7"/>
      <c r="U534" s="17"/>
    </row>
    <row r="535" spans="1:21" ht="15.75" customHeight="1">
      <c r="A535" s="17"/>
      <c r="G535" s="24"/>
      <c r="T535" s="7"/>
      <c r="U535" s="17"/>
    </row>
    <row r="536" spans="1:21" ht="15.75" customHeight="1">
      <c r="A536" s="17"/>
      <c r="G536" s="24"/>
      <c r="T536" s="7"/>
      <c r="U536" s="17"/>
    </row>
    <row r="537" spans="1:21" ht="15.75" customHeight="1">
      <c r="A537" s="17"/>
      <c r="G537" s="24"/>
      <c r="T537" s="7"/>
      <c r="U537" s="17"/>
    </row>
    <row r="538" spans="1:21" ht="15.75" customHeight="1">
      <c r="A538" s="17"/>
      <c r="G538" s="24"/>
      <c r="T538" s="7"/>
      <c r="U538" s="17"/>
    </row>
    <row r="539" spans="1:21" ht="15.75" customHeight="1">
      <c r="A539" s="17"/>
      <c r="G539" s="24"/>
      <c r="T539" s="7"/>
      <c r="U539" s="17"/>
    </row>
    <row r="540" spans="1:21" ht="15.75" customHeight="1">
      <c r="A540" s="17"/>
      <c r="G540" s="24"/>
      <c r="T540" s="7"/>
      <c r="U540" s="17"/>
    </row>
    <row r="541" spans="1:21" ht="15.75" customHeight="1">
      <c r="A541" s="17"/>
      <c r="G541" s="24"/>
      <c r="T541" s="7"/>
      <c r="U541" s="17"/>
    </row>
    <row r="542" spans="1:21" ht="15.75" customHeight="1">
      <c r="A542" s="17"/>
      <c r="G542" s="24"/>
      <c r="T542" s="7"/>
      <c r="U542" s="17"/>
    </row>
    <row r="543" spans="1:21" ht="15.75" customHeight="1">
      <c r="A543" s="17"/>
      <c r="G543" s="24"/>
      <c r="T543" s="7"/>
      <c r="U543" s="17"/>
    </row>
    <row r="544" spans="1:21" ht="15.75" customHeight="1">
      <c r="A544" s="17"/>
      <c r="G544" s="24"/>
      <c r="T544" s="7"/>
      <c r="U544" s="17"/>
    </row>
    <row r="545" spans="1:21" ht="15.75" customHeight="1">
      <c r="A545" s="17"/>
      <c r="G545" s="24"/>
      <c r="T545" s="7"/>
      <c r="U545" s="17"/>
    </row>
    <row r="546" spans="1:21" ht="15.75" customHeight="1">
      <c r="A546" s="17"/>
      <c r="G546" s="24"/>
      <c r="T546" s="7"/>
      <c r="U546" s="17"/>
    </row>
    <row r="547" spans="1:21" ht="15.75" customHeight="1">
      <c r="A547" s="17"/>
      <c r="G547" s="24"/>
      <c r="T547" s="7"/>
      <c r="U547" s="17"/>
    </row>
    <row r="548" spans="1:21" ht="15.75" customHeight="1">
      <c r="A548" s="17"/>
      <c r="G548" s="24"/>
      <c r="T548" s="7"/>
      <c r="U548" s="17"/>
    </row>
    <row r="549" spans="1:21" ht="15.75" customHeight="1">
      <c r="A549" s="17"/>
      <c r="G549" s="24"/>
      <c r="T549" s="7"/>
      <c r="U549" s="17"/>
    </row>
    <row r="550" spans="1:21" ht="15.75" customHeight="1">
      <c r="A550" s="17"/>
      <c r="G550" s="24"/>
      <c r="T550" s="7"/>
      <c r="U550" s="17"/>
    </row>
    <row r="551" spans="1:21" ht="15.75" customHeight="1">
      <c r="A551" s="17"/>
      <c r="G551" s="24"/>
      <c r="T551" s="7"/>
      <c r="U551" s="17"/>
    </row>
    <row r="552" spans="1:21" ht="15.75" customHeight="1">
      <c r="A552" s="17"/>
      <c r="G552" s="24"/>
      <c r="T552" s="7"/>
      <c r="U552" s="17"/>
    </row>
    <row r="553" spans="1:21" ht="15.75" customHeight="1">
      <c r="A553" s="17"/>
      <c r="G553" s="24"/>
      <c r="T553" s="7"/>
      <c r="U553" s="17"/>
    </row>
    <row r="554" spans="1:21" ht="15.75" customHeight="1">
      <c r="A554" s="17"/>
      <c r="G554" s="24"/>
      <c r="T554" s="7"/>
      <c r="U554" s="17"/>
    </row>
    <row r="555" spans="1:21" ht="15.75" customHeight="1">
      <c r="A555" s="17"/>
      <c r="G555" s="24"/>
      <c r="T555" s="7"/>
      <c r="U555" s="17"/>
    </row>
    <row r="556" spans="1:21" ht="15.75" customHeight="1">
      <c r="A556" s="17"/>
      <c r="G556" s="24"/>
      <c r="T556" s="7"/>
      <c r="U556" s="17"/>
    </row>
    <row r="557" spans="1:21" ht="15.75" customHeight="1">
      <c r="A557" s="17"/>
      <c r="G557" s="24"/>
      <c r="T557" s="7"/>
      <c r="U557" s="17"/>
    </row>
    <row r="558" spans="1:21" ht="15.75" customHeight="1">
      <c r="A558" s="17"/>
      <c r="G558" s="24"/>
      <c r="T558" s="7"/>
      <c r="U558" s="17"/>
    </row>
    <row r="559" spans="1:21" ht="15.75" customHeight="1">
      <c r="A559" s="17"/>
      <c r="G559" s="24"/>
      <c r="T559" s="7"/>
      <c r="U559" s="17"/>
    </row>
    <row r="560" spans="1:21" ht="15.75" customHeight="1">
      <c r="A560" s="17"/>
      <c r="G560" s="24"/>
      <c r="T560" s="7"/>
      <c r="U560" s="17"/>
    </row>
    <row r="561" spans="1:21" ht="15.75" customHeight="1">
      <c r="A561" s="17"/>
      <c r="G561" s="24"/>
      <c r="T561" s="7"/>
      <c r="U561" s="17"/>
    </row>
    <row r="562" spans="1:21" ht="15.75" customHeight="1">
      <c r="A562" s="17"/>
      <c r="G562" s="24"/>
      <c r="T562" s="7"/>
      <c r="U562" s="17"/>
    </row>
    <row r="563" spans="1:21" ht="15.75" customHeight="1">
      <c r="A563" s="17"/>
      <c r="G563" s="24"/>
      <c r="T563" s="7"/>
      <c r="U563" s="17"/>
    </row>
    <row r="564" spans="1:21" ht="15.75" customHeight="1">
      <c r="A564" s="17"/>
      <c r="G564" s="24"/>
      <c r="T564" s="7"/>
      <c r="U564" s="17"/>
    </row>
    <row r="565" spans="1:21" ht="15.75" customHeight="1">
      <c r="A565" s="17"/>
      <c r="G565" s="24"/>
      <c r="T565" s="7"/>
      <c r="U565" s="17"/>
    </row>
    <row r="566" spans="1:21" ht="15.75" customHeight="1">
      <c r="A566" s="17"/>
      <c r="G566" s="24"/>
      <c r="T566" s="7"/>
      <c r="U566" s="17"/>
    </row>
    <row r="567" spans="1:21" ht="15.75" customHeight="1">
      <c r="A567" s="17"/>
      <c r="G567" s="24"/>
      <c r="T567" s="7"/>
      <c r="U567" s="17"/>
    </row>
    <row r="568" spans="1:21" ht="15.75" customHeight="1">
      <c r="A568" s="17"/>
      <c r="G568" s="24"/>
      <c r="T568" s="7"/>
      <c r="U568" s="17"/>
    </row>
    <row r="569" spans="1:21" ht="15.75" customHeight="1">
      <c r="A569" s="17"/>
      <c r="G569" s="24"/>
      <c r="T569" s="7"/>
      <c r="U569" s="17"/>
    </row>
    <row r="570" spans="1:21" ht="15.75" customHeight="1">
      <c r="A570" s="17"/>
      <c r="G570" s="24"/>
      <c r="T570" s="7"/>
      <c r="U570" s="17"/>
    </row>
    <row r="571" spans="1:21" ht="15.75" customHeight="1">
      <c r="A571" s="17"/>
      <c r="G571" s="24"/>
      <c r="T571" s="7"/>
      <c r="U571" s="17"/>
    </row>
    <row r="572" spans="1:21" ht="15.75" customHeight="1">
      <c r="A572" s="17"/>
      <c r="G572" s="24"/>
      <c r="T572" s="7"/>
      <c r="U572" s="17"/>
    </row>
    <row r="573" spans="1:21" ht="15.75" customHeight="1">
      <c r="A573" s="17"/>
      <c r="G573" s="24"/>
      <c r="T573" s="7"/>
      <c r="U573" s="17"/>
    </row>
    <row r="574" spans="1:21" ht="15.75" customHeight="1">
      <c r="A574" s="17"/>
      <c r="G574" s="24"/>
      <c r="T574" s="7"/>
      <c r="U574" s="17"/>
    </row>
    <row r="575" spans="1:21" ht="15.75" customHeight="1">
      <c r="A575" s="17"/>
      <c r="G575" s="24"/>
      <c r="T575" s="7"/>
      <c r="U575" s="17"/>
    </row>
    <row r="576" spans="1:21" ht="15.75" customHeight="1">
      <c r="A576" s="17"/>
      <c r="G576" s="24"/>
      <c r="T576" s="7"/>
      <c r="U576" s="17"/>
    </row>
    <row r="577" spans="1:21" ht="15.75" customHeight="1">
      <c r="A577" s="17"/>
      <c r="G577" s="24"/>
      <c r="T577" s="7"/>
      <c r="U577" s="17"/>
    </row>
    <row r="578" spans="1:21" ht="15.75" customHeight="1">
      <c r="A578" s="17"/>
      <c r="G578" s="24"/>
      <c r="T578" s="7"/>
      <c r="U578" s="17"/>
    </row>
    <row r="579" spans="1:21" ht="15.75" customHeight="1">
      <c r="A579" s="17"/>
      <c r="G579" s="24"/>
      <c r="T579" s="7"/>
      <c r="U579" s="17"/>
    </row>
    <row r="580" spans="1:21" ht="15.75" customHeight="1">
      <c r="A580" s="17"/>
      <c r="G580" s="24"/>
      <c r="T580" s="7"/>
      <c r="U580" s="17"/>
    </row>
    <row r="581" spans="1:21" ht="15.75" customHeight="1">
      <c r="A581" s="17"/>
      <c r="G581" s="24"/>
      <c r="T581" s="7"/>
      <c r="U581" s="17"/>
    </row>
    <row r="582" spans="1:21" ht="15.75" customHeight="1">
      <c r="A582" s="17"/>
      <c r="G582" s="24"/>
      <c r="T582" s="7"/>
      <c r="U582" s="17"/>
    </row>
    <row r="583" spans="1:21" ht="15.75" customHeight="1">
      <c r="A583" s="17"/>
      <c r="G583" s="24"/>
      <c r="T583" s="7"/>
      <c r="U583" s="17"/>
    </row>
    <row r="584" spans="1:21" ht="15.75" customHeight="1">
      <c r="A584" s="17"/>
      <c r="G584" s="24"/>
      <c r="T584" s="7"/>
      <c r="U584" s="17"/>
    </row>
    <row r="585" spans="1:21" ht="15.75" customHeight="1">
      <c r="A585" s="17"/>
      <c r="G585" s="24"/>
      <c r="T585" s="7"/>
      <c r="U585" s="17"/>
    </row>
    <row r="586" spans="1:21" ht="15.75" customHeight="1">
      <c r="A586" s="17"/>
      <c r="G586" s="24"/>
      <c r="T586" s="7"/>
      <c r="U586" s="17"/>
    </row>
    <row r="587" spans="1:21" ht="15.75" customHeight="1">
      <c r="A587" s="17"/>
      <c r="G587" s="24"/>
      <c r="T587" s="7"/>
      <c r="U587" s="17"/>
    </row>
    <row r="588" spans="1:21" ht="15.75" customHeight="1">
      <c r="A588" s="17"/>
      <c r="G588" s="24"/>
      <c r="T588" s="7"/>
      <c r="U588" s="17"/>
    </row>
    <row r="589" spans="1:21" ht="15.75" customHeight="1">
      <c r="A589" s="17"/>
      <c r="G589" s="24"/>
      <c r="T589" s="7"/>
      <c r="U589" s="17"/>
    </row>
    <row r="590" spans="1:21" ht="15.75" customHeight="1">
      <c r="A590" s="17"/>
      <c r="G590" s="24"/>
      <c r="T590" s="7"/>
      <c r="U590" s="17"/>
    </row>
    <row r="591" spans="1:21" ht="15.75" customHeight="1">
      <c r="A591" s="17"/>
      <c r="G591" s="24"/>
      <c r="T591" s="7"/>
      <c r="U591" s="17"/>
    </row>
    <row r="592" spans="1:21" ht="15.75" customHeight="1">
      <c r="A592" s="17"/>
      <c r="G592" s="24"/>
      <c r="T592" s="7"/>
      <c r="U592" s="17"/>
    </row>
    <row r="593" spans="1:21" ht="15.75" customHeight="1">
      <c r="A593" s="17"/>
      <c r="G593" s="24"/>
      <c r="T593" s="7"/>
      <c r="U593" s="17"/>
    </row>
    <row r="594" spans="1:21" ht="15.75" customHeight="1">
      <c r="A594" s="17"/>
      <c r="G594" s="24"/>
      <c r="T594" s="7"/>
      <c r="U594" s="17"/>
    </row>
    <row r="595" spans="1:21" ht="15.75" customHeight="1">
      <c r="A595" s="17"/>
      <c r="G595" s="24"/>
      <c r="T595" s="7"/>
      <c r="U595" s="17"/>
    </row>
    <row r="596" spans="1:21" ht="15.75" customHeight="1">
      <c r="A596" s="17"/>
      <c r="G596" s="24"/>
      <c r="T596" s="7"/>
      <c r="U596" s="17"/>
    </row>
    <row r="597" spans="1:21" ht="15.75" customHeight="1">
      <c r="A597" s="17"/>
      <c r="G597" s="24"/>
      <c r="T597" s="7"/>
      <c r="U597" s="17"/>
    </row>
    <row r="598" spans="1:21" ht="15.75" customHeight="1">
      <c r="A598" s="17"/>
      <c r="G598" s="24"/>
      <c r="T598" s="7"/>
      <c r="U598" s="17"/>
    </row>
    <row r="599" spans="1:21" ht="15.75" customHeight="1">
      <c r="A599" s="17"/>
      <c r="G599" s="24"/>
      <c r="T599" s="7"/>
      <c r="U599" s="17"/>
    </row>
    <row r="600" spans="1:21" ht="15.75" customHeight="1">
      <c r="A600" s="17"/>
      <c r="G600" s="24"/>
      <c r="T600" s="7"/>
      <c r="U600" s="17"/>
    </row>
    <row r="601" spans="1:21" ht="15.75" customHeight="1">
      <c r="A601" s="17"/>
      <c r="G601" s="24"/>
      <c r="T601" s="7"/>
      <c r="U601" s="17"/>
    </row>
    <row r="602" spans="1:21" ht="15.75" customHeight="1">
      <c r="A602" s="17"/>
      <c r="G602" s="24"/>
      <c r="T602" s="7"/>
      <c r="U602" s="17"/>
    </row>
    <row r="603" spans="1:21" ht="15.75" customHeight="1">
      <c r="A603" s="17"/>
      <c r="G603" s="24"/>
      <c r="T603" s="7"/>
      <c r="U603" s="17"/>
    </row>
    <row r="604" spans="1:21" ht="15.75" customHeight="1">
      <c r="A604" s="17"/>
      <c r="G604" s="24"/>
      <c r="T604" s="7"/>
      <c r="U604" s="17"/>
    </row>
    <row r="605" spans="1:21" ht="15.75" customHeight="1">
      <c r="A605" s="17"/>
      <c r="G605" s="24"/>
      <c r="T605" s="7"/>
      <c r="U605" s="17"/>
    </row>
    <row r="606" spans="1:21" ht="15.75" customHeight="1">
      <c r="A606" s="17"/>
      <c r="G606" s="24"/>
      <c r="T606" s="7"/>
      <c r="U606" s="17"/>
    </row>
    <row r="607" spans="1:21" ht="15.75" customHeight="1">
      <c r="A607" s="17"/>
      <c r="G607" s="24"/>
      <c r="T607" s="7"/>
      <c r="U607" s="17"/>
    </row>
    <row r="608" spans="1:21" ht="15.75" customHeight="1">
      <c r="A608" s="17"/>
      <c r="G608" s="24"/>
      <c r="T608" s="7"/>
      <c r="U608" s="17"/>
    </row>
    <row r="609" spans="1:21" ht="15.75" customHeight="1">
      <c r="A609" s="17"/>
      <c r="G609" s="24"/>
      <c r="T609" s="7"/>
      <c r="U609" s="17"/>
    </row>
    <row r="610" spans="1:21" ht="15.75" customHeight="1">
      <c r="A610" s="17"/>
      <c r="G610" s="24"/>
      <c r="T610" s="7"/>
      <c r="U610" s="17"/>
    </row>
    <row r="611" spans="1:21" ht="15.75" customHeight="1">
      <c r="A611" s="17"/>
      <c r="G611" s="24"/>
      <c r="T611" s="7"/>
      <c r="U611" s="17"/>
    </row>
    <row r="612" spans="1:21" ht="15.75" customHeight="1">
      <c r="A612" s="17"/>
      <c r="G612" s="24"/>
      <c r="T612" s="7"/>
      <c r="U612" s="17"/>
    </row>
    <row r="613" spans="1:21" ht="15.75" customHeight="1">
      <c r="A613" s="17"/>
      <c r="G613" s="24"/>
      <c r="T613" s="7"/>
      <c r="U613" s="17"/>
    </row>
    <row r="614" spans="1:21" ht="15.75" customHeight="1">
      <c r="A614" s="17"/>
      <c r="G614" s="24"/>
      <c r="T614" s="7"/>
      <c r="U614" s="17"/>
    </row>
    <row r="615" spans="1:21" ht="15.75" customHeight="1">
      <c r="A615" s="17"/>
      <c r="G615" s="24"/>
      <c r="T615" s="7"/>
      <c r="U615" s="17"/>
    </row>
    <row r="616" spans="1:21" ht="15.75" customHeight="1">
      <c r="A616" s="17"/>
      <c r="G616" s="24"/>
      <c r="T616" s="7"/>
      <c r="U616" s="17"/>
    </row>
    <row r="617" spans="1:21" ht="15.75" customHeight="1">
      <c r="A617" s="17"/>
      <c r="G617" s="24"/>
      <c r="T617" s="7"/>
      <c r="U617" s="17"/>
    </row>
    <row r="618" spans="1:21" ht="15.75" customHeight="1">
      <c r="A618" s="17"/>
      <c r="G618" s="24"/>
      <c r="T618" s="7"/>
      <c r="U618" s="17"/>
    </row>
    <row r="619" spans="1:21" ht="15.75" customHeight="1">
      <c r="A619" s="17"/>
      <c r="G619" s="24"/>
      <c r="T619" s="7"/>
      <c r="U619" s="17"/>
    </row>
    <row r="620" spans="1:21" ht="15.75" customHeight="1">
      <c r="A620" s="17"/>
      <c r="G620" s="24"/>
      <c r="T620" s="7"/>
      <c r="U620" s="17"/>
    </row>
    <row r="621" spans="1:21" ht="15.75" customHeight="1">
      <c r="A621" s="17"/>
      <c r="G621" s="24"/>
      <c r="T621" s="7"/>
      <c r="U621" s="17"/>
    </row>
    <row r="622" spans="1:21" ht="15.75" customHeight="1">
      <c r="A622" s="17"/>
      <c r="G622" s="24"/>
      <c r="T622" s="7"/>
      <c r="U622" s="17"/>
    </row>
    <row r="623" spans="1:21" ht="15.75" customHeight="1">
      <c r="A623" s="17"/>
      <c r="G623" s="24"/>
      <c r="T623" s="7"/>
      <c r="U623" s="17"/>
    </row>
    <row r="624" spans="1:21" ht="15.75" customHeight="1">
      <c r="A624" s="17"/>
      <c r="G624" s="24"/>
      <c r="T624" s="7"/>
      <c r="U624" s="17"/>
    </row>
    <row r="625" spans="1:21" ht="15.75" customHeight="1">
      <c r="A625" s="17"/>
      <c r="G625" s="24"/>
      <c r="T625" s="7"/>
      <c r="U625" s="17"/>
    </row>
    <row r="626" spans="1:21" ht="15.75" customHeight="1">
      <c r="A626" s="17"/>
      <c r="G626" s="24"/>
      <c r="T626" s="7"/>
      <c r="U626" s="17"/>
    </row>
    <row r="627" spans="1:21" ht="15.75" customHeight="1">
      <c r="A627" s="17"/>
      <c r="G627" s="24"/>
      <c r="T627" s="7"/>
      <c r="U627" s="17"/>
    </row>
    <row r="628" spans="1:21" ht="15.75" customHeight="1">
      <c r="A628" s="17"/>
      <c r="G628" s="24"/>
      <c r="T628" s="7"/>
      <c r="U628" s="17"/>
    </row>
    <row r="629" spans="1:21" ht="15.75" customHeight="1">
      <c r="A629" s="17"/>
      <c r="G629" s="24"/>
      <c r="T629" s="7"/>
      <c r="U629" s="17"/>
    </row>
    <row r="630" spans="1:21" ht="15.75" customHeight="1">
      <c r="A630" s="17"/>
      <c r="G630" s="24"/>
      <c r="T630" s="7"/>
      <c r="U630" s="17"/>
    </row>
    <row r="631" spans="1:21" ht="15.75" customHeight="1">
      <c r="A631" s="17"/>
      <c r="G631" s="24"/>
      <c r="T631" s="7"/>
      <c r="U631" s="17"/>
    </row>
    <row r="632" spans="1:21" ht="15.75" customHeight="1">
      <c r="A632" s="17"/>
      <c r="G632" s="24"/>
      <c r="T632" s="7"/>
      <c r="U632" s="17"/>
    </row>
    <row r="633" spans="1:21" ht="15.75" customHeight="1">
      <c r="A633" s="17"/>
      <c r="G633" s="24"/>
      <c r="T633" s="7"/>
      <c r="U633" s="17"/>
    </row>
    <row r="634" spans="1:21" ht="15.75" customHeight="1">
      <c r="A634" s="17"/>
      <c r="G634" s="24"/>
      <c r="T634" s="7"/>
      <c r="U634" s="17"/>
    </row>
    <row r="635" spans="1:21" ht="15.75" customHeight="1">
      <c r="A635" s="17"/>
      <c r="G635" s="24"/>
      <c r="T635" s="7"/>
      <c r="U635" s="17"/>
    </row>
    <row r="636" spans="1:21" ht="15.75" customHeight="1">
      <c r="A636" s="17"/>
      <c r="G636" s="24"/>
      <c r="T636" s="7"/>
      <c r="U636" s="17"/>
    </row>
    <row r="637" spans="1:21" ht="15.75" customHeight="1">
      <c r="A637" s="17"/>
      <c r="G637" s="24"/>
      <c r="T637" s="7"/>
      <c r="U637" s="17"/>
    </row>
    <row r="638" spans="1:21" ht="15.75" customHeight="1">
      <c r="A638" s="17"/>
      <c r="G638" s="24"/>
      <c r="T638" s="7"/>
      <c r="U638" s="17"/>
    </row>
    <row r="639" spans="1:21" ht="15.75" customHeight="1">
      <c r="A639" s="17"/>
      <c r="G639" s="24"/>
      <c r="T639" s="7"/>
      <c r="U639" s="17"/>
    </row>
    <row r="640" spans="1:21" ht="15.75" customHeight="1">
      <c r="A640" s="17"/>
      <c r="G640" s="24"/>
      <c r="T640" s="7"/>
      <c r="U640" s="17"/>
    </row>
    <row r="641" spans="1:21" ht="15.75" customHeight="1">
      <c r="A641" s="17"/>
      <c r="G641" s="24"/>
      <c r="T641" s="7"/>
      <c r="U641" s="17"/>
    </row>
    <row r="642" spans="1:21" ht="15.75" customHeight="1">
      <c r="A642" s="17"/>
      <c r="G642" s="24"/>
      <c r="T642" s="7"/>
      <c r="U642" s="17"/>
    </row>
    <row r="643" spans="1:21" ht="15.75" customHeight="1">
      <c r="A643" s="17"/>
      <c r="G643" s="24"/>
      <c r="T643" s="7"/>
      <c r="U643" s="17"/>
    </row>
    <row r="644" spans="1:21" ht="15.75" customHeight="1">
      <c r="A644" s="17"/>
      <c r="G644" s="24"/>
      <c r="T644" s="7"/>
      <c r="U644" s="17"/>
    </row>
    <row r="645" spans="1:21" ht="15.75" customHeight="1">
      <c r="A645" s="17"/>
      <c r="G645" s="24"/>
      <c r="T645" s="7"/>
      <c r="U645" s="17"/>
    </row>
    <row r="646" spans="1:21" ht="15.75" customHeight="1">
      <c r="A646" s="17"/>
      <c r="G646" s="24"/>
      <c r="T646" s="7"/>
      <c r="U646" s="17"/>
    </row>
    <row r="647" spans="1:21" ht="15.75" customHeight="1">
      <c r="A647" s="17"/>
      <c r="G647" s="24"/>
      <c r="T647" s="7"/>
      <c r="U647" s="17"/>
    </row>
    <row r="648" spans="1:21" ht="15.75" customHeight="1">
      <c r="A648" s="17"/>
      <c r="G648" s="24"/>
      <c r="T648" s="7"/>
      <c r="U648" s="17"/>
    </row>
    <row r="649" spans="1:21" ht="15.75" customHeight="1">
      <c r="A649" s="17"/>
      <c r="G649" s="24"/>
      <c r="T649" s="7"/>
      <c r="U649" s="17"/>
    </row>
    <row r="650" spans="1:21" ht="15.75" customHeight="1">
      <c r="A650" s="17"/>
      <c r="G650" s="24"/>
      <c r="T650" s="7"/>
      <c r="U650" s="17"/>
    </row>
    <row r="651" spans="1:21" ht="15.75" customHeight="1">
      <c r="A651" s="17"/>
      <c r="G651" s="24"/>
      <c r="T651" s="7"/>
      <c r="U651" s="17"/>
    </row>
    <row r="652" spans="1:21" ht="15.75" customHeight="1">
      <c r="A652" s="17"/>
      <c r="G652" s="24"/>
      <c r="T652" s="7"/>
      <c r="U652" s="17"/>
    </row>
    <row r="653" spans="1:21" ht="15.75" customHeight="1">
      <c r="A653" s="17"/>
      <c r="G653" s="24"/>
      <c r="T653" s="7"/>
      <c r="U653" s="17"/>
    </row>
    <row r="654" spans="1:21" ht="15.75" customHeight="1">
      <c r="A654" s="17"/>
      <c r="G654" s="24"/>
      <c r="T654" s="7"/>
      <c r="U654" s="17"/>
    </row>
    <row r="655" spans="1:21" ht="15.75" customHeight="1">
      <c r="A655" s="17"/>
      <c r="G655" s="24"/>
      <c r="T655" s="7"/>
      <c r="U655" s="17"/>
    </row>
    <row r="656" spans="1:21" ht="15.75" customHeight="1">
      <c r="A656" s="17"/>
      <c r="G656" s="24"/>
      <c r="T656" s="7"/>
      <c r="U656" s="17"/>
    </row>
    <row r="657" spans="1:21" ht="15.75" customHeight="1">
      <c r="A657" s="17"/>
      <c r="G657" s="24"/>
      <c r="T657" s="7"/>
      <c r="U657" s="17"/>
    </row>
    <row r="658" spans="1:21" ht="15.75" customHeight="1">
      <c r="A658" s="17"/>
      <c r="G658" s="24"/>
      <c r="T658" s="7"/>
      <c r="U658" s="17"/>
    </row>
    <row r="659" spans="1:21" ht="15.75" customHeight="1">
      <c r="A659" s="17"/>
      <c r="G659" s="24"/>
      <c r="T659" s="7"/>
      <c r="U659" s="17"/>
    </row>
    <row r="660" spans="1:21" ht="15.75" customHeight="1">
      <c r="A660" s="17"/>
      <c r="G660" s="24"/>
      <c r="T660" s="7"/>
      <c r="U660" s="17"/>
    </row>
    <row r="661" spans="1:21" ht="15.75" customHeight="1">
      <c r="A661" s="17"/>
      <c r="G661" s="24"/>
      <c r="T661" s="7"/>
      <c r="U661" s="17"/>
    </row>
    <row r="662" spans="1:21" ht="15.75" customHeight="1">
      <c r="A662" s="17"/>
      <c r="G662" s="24"/>
      <c r="T662" s="7"/>
      <c r="U662" s="17"/>
    </row>
    <row r="663" spans="1:21" ht="15.75" customHeight="1">
      <c r="A663" s="17"/>
      <c r="G663" s="24"/>
      <c r="T663" s="7"/>
      <c r="U663" s="17"/>
    </row>
    <row r="664" spans="1:21" ht="15.75" customHeight="1">
      <c r="A664" s="17"/>
      <c r="G664" s="24"/>
      <c r="T664" s="7"/>
      <c r="U664" s="17"/>
    </row>
    <row r="665" spans="1:21" ht="15.75" customHeight="1">
      <c r="A665" s="17"/>
      <c r="G665" s="24"/>
      <c r="T665" s="7"/>
      <c r="U665" s="17"/>
    </row>
    <row r="666" spans="1:21" ht="15.75" customHeight="1">
      <c r="A666" s="17"/>
      <c r="G666" s="24"/>
      <c r="T666" s="7"/>
      <c r="U666" s="17"/>
    </row>
    <row r="667" spans="1:21" ht="15.75" customHeight="1">
      <c r="A667" s="17"/>
      <c r="G667" s="24"/>
      <c r="T667" s="7"/>
      <c r="U667" s="17"/>
    </row>
    <row r="668" spans="1:21" ht="15.75" customHeight="1">
      <c r="A668" s="17"/>
      <c r="G668" s="24"/>
      <c r="T668" s="7"/>
      <c r="U668" s="17"/>
    </row>
    <row r="669" spans="1:21" ht="15.75" customHeight="1">
      <c r="A669" s="17"/>
      <c r="G669" s="24"/>
      <c r="T669" s="7"/>
      <c r="U669" s="17"/>
    </row>
    <row r="670" spans="1:21" ht="15.75" customHeight="1">
      <c r="A670" s="17"/>
      <c r="G670" s="24"/>
      <c r="T670" s="7"/>
      <c r="U670" s="17"/>
    </row>
    <row r="671" spans="1:21" ht="15.75" customHeight="1">
      <c r="A671" s="17"/>
      <c r="G671" s="24"/>
      <c r="T671" s="7"/>
      <c r="U671" s="17"/>
    </row>
    <row r="672" spans="1:21" ht="15.75" customHeight="1">
      <c r="A672" s="17"/>
      <c r="G672" s="24"/>
      <c r="T672" s="7"/>
      <c r="U672" s="17"/>
    </row>
    <row r="673" spans="1:21" ht="15.75" customHeight="1">
      <c r="A673" s="17"/>
      <c r="G673" s="24"/>
      <c r="T673" s="7"/>
      <c r="U673" s="17"/>
    </row>
    <row r="674" spans="1:21" ht="15.75" customHeight="1">
      <c r="A674" s="17"/>
      <c r="G674" s="24"/>
      <c r="T674" s="7"/>
      <c r="U674" s="17"/>
    </row>
    <row r="675" spans="1:21" ht="15.75" customHeight="1">
      <c r="A675" s="17"/>
      <c r="G675" s="24"/>
      <c r="T675" s="7"/>
      <c r="U675" s="17"/>
    </row>
    <row r="676" spans="1:21" ht="15.75" customHeight="1">
      <c r="A676" s="17"/>
      <c r="G676" s="24"/>
      <c r="T676" s="7"/>
      <c r="U676" s="17"/>
    </row>
    <row r="677" spans="1:21" ht="15.75" customHeight="1">
      <c r="A677" s="17"/>
      <c r="G677" s="24"/>
      <c r="T677" s="7"/>
      <c r="U677" s="17"/>
    </row>
    <row r="678" spans="1:21" ht="15.75" customHeight="1">
      <c r="A678" s="17"/>
      <c r="G678" s="24"/>
      <c r="T678" s="7"/>
      <c r="U678" s="17"/>
    </row>
    <row r="679" spans="1:21" ht="15.75" customHeight="1">
      <c r="A679" s="17"/>
      <c r="G679" s="24"/>
      <c r="T679" s="7"/>
      <c r="U679" s="17"/>
    </row>
    <row r="680" spans="1:21" ht="15.75" customHeight="1">
      <c r="A680" s="17"/>
      <c r="G680" s="24"/>
      <c r="T680" s="7"/>
      <c r="U680" s="17"/>
    </row>
    <row r="681" spans="1:21" ht="15.75" customHeight="1">
      <c r="A681" s="17"/>
      <c r="G681" s="24"/>
      <c r="T681" s="7"/>
      <c r="U681" s="17"/>
    </row>
    <row r="682" spans="1:21" ht="15.75" customHeight="1">
      <c r="A682" s="17"/>
      <c r="G682" s="24"/>
      <c r="T682" s="7"/>
      <c r="U682" s="17"/>
    </row>
    <row r="683" spans="1:21" ht="15.75" customHeight="1">
      <c r="A683" s="17"/>
      <c r="G683" s="24"/>
      <c r="T683" s="7"/>
      <c r="U683" s="17"/>
    </row>
    <row r="684" spans="1:21" ht="15.75" customHeight="1">
      <c r="A684" s="17"/>
      <c r="G684" s="24"/>
      <c r="T684" s="7"/>
      <c r="U684" s="17"/>
    </row>
    <row r="685" spans="1:21" ht="15.75" customHeight="1">
      <c r="A685" s="17"/>
      <c r="G685" s="24"/>
      <c r="T685" s="7"/>
      <c r="U685" s="17"/>
    </row>
    <row r="686" spans="1:21" ht="15.75" customHeight="1">
      <c r="A686" s="17"/>
      <c r="G686" s="24"/>
      <c r="T686" s="7"/>
      <c r="U686" s="17"/>
    </row>
    <row r="687" spans="1:21" ht="15.75" customHeight="1">
      <c r="A687" s="17"/>
      <c r="G687" s="24"/>
      <c r="T687" s="7"/>
      <c r="U687" s="17"/>
    </row>
    <row r="688" spans="1:21" ht="15.75" customHeight="1">
      <c r="A688" s="17"/>
      <c r="G688" s="24"/>
      <c r="T688" s="7"/>
      <c r="U688" s="17"/>
    </row>
    <row r="689" spans="1:21" ht="15.75" customHeight="1">
      <c r="A689" s="17"/>
      <c r="G689" s="24"/>
      <c r="T689" s="7"/>
      <c r="U689" s="17"/>
    </row>
    <row r="690" spans="1:21" ht="15.75" customHeight="1">
      <c r="A690" s="17"/>
      <c r="G690" s="24"/>
      <c r="T690" s="7"/>
      <c r="U690" s="17"/>
    </row>
    <row r="691" spans="1:21" ht="15.75" customHeight="1">
      <c r="A691" s="17"/>
      <c r="G691" s="24"/>
      <c r="T691" s="7"/>
      <c r="U691" s="17"/>
    </row>
    <row r="692" spans="1:21" ht="15.75" customHeight="1">
      <c r="A692" s="17"/>
      <c r="G692" s="24"/>
      <c r="T692" s="7"/>
      <c r="U692" s="17"/>
    </row>
    <row r="693" spans="1:21" ht="15.75" customHeight="1">
      <c r="A693" s="17"/>
      <c r="G693" s="24"/>
      <c r="T693" s="7"/>
      <c r="U693" s="17"/>
    </row>
    <row r="694" spans="1:21" ht="15.75" customHeight="1">
      <c r="A694" s="17"/>
      <c r="G694" s="24"/>
      <c r="T694" s="7"/>
      <c r="U694" s="17"/>
    </row>
    <row r="695" spans="1:21" ht="15.75" customHeight="1">
      <c r="A695" s="17"/>
      <c r="G695" s="24"/>
      <c r="T695" s="7"/>
      <c r="U695" s="17"/>
    </row>
    <row r="696" spans="1:21" ht="15.75" customHeight="1">
      <c r="A696" s="17"/>
      <c r="G696" s="24"/>
      <c r="T696" s="7"/>
      <c r="U696" s="17"/>
    </row>
    <row r="697" spans="1:21" ht="15.75" customHeight="1">
      <c r="A697" s="17"/>
      <c r="G697" s="24"/>
      <c r="T697" s="7"/>
      <c r="U697" s="17"/>
    </row>
    <row r="698" spans="1:21" ht="15.75" customHeight="1">
      <c r="A698" s="17"/>
      <c r="G698" s="24"/>
      <c r="T698" s="7"/>
      <c r="U698" s="17"/>
    </row>
    <row r="699" spans="1:21" ht="15.75" customHeight="1">
      <c r="A699" s="17"/>
      <c r="G699" s="24"/>
      <c r="T699" s="7"/>
      <c r="U699" s="17"/>
    </row>
    <row r="700" spans="1:21" ht="15.75" customHeight="1">
      <c r="A700" s="17"/>
      <c r="G700" s="24"/>
      <c r="T700" s="7"/>
      <c r="U700" s="17"/>
    </row>
    <row r="701" spans="1:21" ht="15.75" customHeight="1">
      <c r="A701" s="17"/>
      <c r="G701" s="24"/>
      <c r="T701" s="7"/>
      <c r="U701" s="17"/>
    </row>
    <row r="702" spans="1:21" ht="15.75" customHeight="1">
      <c r="A702" s="17"/>
      <c r="G702" s="24"/>
      <c r="T702" s="7"/>
      <c r="U702" s="17"/>
    </row>
    <row r="703" spans="1:21" ht="15.75" customHeight="1">
      <c r="A703" s="17"/>
      <c r="G703" s="24"/>
      <c r="T703" s="7"/>
      <c r="U703" s="17"/>
    </row>
    <row r="704" spans="1:21" ht="15.75" customHeight="1">
      <c r="A704" s="17"/>
      <c r="G704" s="24"/>
      <c r="T704" s="7"/>
      <c r="U704" s="17"/>
    </row>
    <row r="705" spans="1:21" ht="15.75" customHeight="1">
      <c r="A705" s="17"/>
      <c r="G705" s="24"/>
      <c r="T705" s="7"/>
      <c r="U705" s="17"/>
    </row>
    <row r="706" spans="1:21" ht="15.75" customHeight="1">
      <c r="A706" s="17"/>
      <c r="G706" s="24"/>
      <c r="T706" s="7"/>
      <c r="U706" s="17"/>
    </row>
    <row r="707" spans="1:21" ht="15.75" customHeight="1">
      <c r="A707" s="17"/>
      <c r="G707" s="24"/>
      <c r="T707" s="7"/>
      <c r="U707" s="17"/>
    </row>
    <row r="708" spans="1:21" ht="15.75" customHeight="1">
      <c r="A708" s="17"/>
      <c r="G708" s="24"/>
      <c r="T708" s="7"/>
      <c r="U708" s="17"/>
    </row>
    <row r="709" spans="1:21" ht="15.75" customHeight="1">
      <c r="A709" s="17"/>
      <c r="G709" s="24"/>
      <c r="T709" s="7"/>
      <c r="U709" s="17"/>
    </row>
    <row r="710" spans="1:21" ht="15.75" customHeight="1">
      <c r="A710" s="17"/>
      <c r="G710" s="24"/>
      <c r="T710" s="7"/>
      <c r="U710" s="17"/>
    </row>
    <row r="711" spans="1:21" ht="15.75" customHeight="1">
      <c r="A711" s="17"/>
      <c r="G711" s="24"/>
      <c r="T711" s="7"/>
      <c r="U711" s="17"/>
    </row>
    <row r="712" spans="1:21" ht="15.75" customHeight="1">
      <c r="A712" s="17"/>
      <c r="G712" s="24"/>
      <c r="T712" s="7"/>
      <c r="U712" s="17"/>
    </row>
    <row r="713" spans="1:21" ht="15.75" customHeight="1">
      <c r="A713" s="17"/>
      <c r="G713" s="24"/>
      <c r="T713" s="7"/>
      <c r="U713" s="17"/>
    </row>
    <row r="714" spans="1:21" ht="15.75" customHeight="1">
      <c r="A714" s="17"/>
      <c r="G714" s="24"/>
      <c r="T714" s="7"/>
      <c r="U714" s="17"/>
    </row>
    <row r="715" spans="1:21" ht="15.75" customHeight="1">
      <c r="A715" s="17"/>
      <c r="G715" s="24"/>
      <c r="T715" s="7"/>
      <c r="U715" s="17"/>
    </row>
    <row r="716" spans="1:21" ht="15.75" customHeight="1">
      <c r="A716" s="17"/>
      <c r="G716" s="24"/>
      <c r="T716" s="7"/>
      <c r="U716" s="17"/>
    </row>
    <row r="717" spans="1:21" ht="15.75" customHeight="1">
      <c r="A717" s="17"/>
      <c r="G717" s="24"/>
      <c r="T717" s="7"/>
      <c r="U717" s="17"/>
    </row>
    <row r="718" spans="1:21" ht="15.75" customHeight="1">
      <c r="A718" s="17"/>
      <c r="G718" s="24"/>
      <c r="T718" s="7"/>
      <c r="U718" s="17"/>
    </row>
    <row r="719" spans="1:21" ht="15.75" customHeight="1">
      <c r="A719" s="17"/>
      <c r="G719" s="24"/>
      <c r="T719" s="7"/>
      <c r="U719" s="17"/>
    </row>
    <row r="720" spans="1:21" ht="15.75" customHeight="1">
      <c r="A720" s="17"/>
      <c r="G720" s="24"/>
      <c r="T720" s="7"/>
      <c r="U720" s="17"/>
    </row>
    <row r="721" spans="1:21" ht="15.75" customHeight="1">
      <c r="A721" s="17"/>
      <c r="G721" s="24"/>
      <c r="T721" s="7"/>
      <c r="U721" s="17"/>
    </row>
    <row r="722" spans="1:21" ht="15.75" customHeight="1">
      <c r="A722" s="17"/>
      <c r="G722" s="24"/>
      <c r="T722" s="7"/>
      <c r="U722" s="17"/>
    </row>
    <row r="723" spans="1:21" ht="15.75" customHeight="1">
      <c r="A723" s="17"/>
      <c r="G723" s="24"/>
      <c r="T723" s="7"/>
      <c r="U723" s="17"/>
    </row>
    <row r="724" spans="1:21" ht="15.75" customHeight="1">
      <c r="A724" s="17"/>
      <c r="G724" s="24"/>
      <c r="T724" s="7"/>
      <c r="U724" s="17"/>
    </row>
    <row r="725" spans="1:21" ht="15.75" customHeight="1">
      <c r="A725" s="17"/>
      <c r="G725" s="24"/>
      <c r="T725" s="7"/>
      <c r="U725" s="17"/>
    </row>
    <row r="726" spans="1:21" ht="15.75" customHeight="1">
      <c r="A726" s="17"/>
      <c r="G726" s="24"/>
      <c r="T726" s="7"/>
      <c r="U726" s="17"/>
    </row>
    <row r="727" spans="1:21" ht="15.75" customHeight="1">
      <c r="A727" s="17"/>
      <c r="G727" s="24"/>
      <c r="T727" s="7"/>
      <c r="U727" s="17"/>
    </row>
    <row r="728" spans="1:21" ht="15.75" customHeight="1">
      <c r="A728" s="17"/>
      <c r="G728" s="24"/>
      <c r="T728" s="7"/>
      <c r="U728" s="17"/>
    </row>
    <row r="729" spans="1:21" ht="15.75" customHeight="1">
      <c r="A729" s="17"/>
      <c r="G729" s="24"/>
      <c r="T729" s="7"/>
      <c r="U729" s="17"/>
    </row>
    <row r="730" spans="1:21" ht="15.75" customHeight="1">
      <c r="A730" s="17"/>
      <c r="G730" s="24"/>
      <c r="T730" s="7"/>
      <c r="U730" s="17"/>
    </row>
    <row r="731" spans="1:21" ht="15.75" customHeight="1">
      <c r="A731" s="17"/>
      <c r="G731" s="24"/>
      <c r="T731" s="7"/>
      <c r="U731" s="17"/>
    </row>
    <row r="732" spans="1:21" ht="15.75" customHeight="1">
      <c r="A732" s="17"/>
      <c r="G732" s="24"/>
      <c r="T732" s="7"/>
      <c r="U732" s="17"/>
    </row>
    <row r="733" spans="1:21" ht="15.75" customHeight="1">
      <c r="A733" s="17"/>
      <c r="G733" s="24"/>
      <c r="T733" s="7"/>
      <c r="U733" s="17"/>
    </row>
    <row r="734" spans="1:21" ht="15.75" customHeight="1">
      <c r="A734" s="17"/>
      <c r="G734" s="24"/>
      <c r="T734" s="7"/>
      <c r="U734" s="17"/>
    </row>
    <row r="735" spans="1:21" ht="15.75" customHeight="1">
      <c r="A735" s="17"/>
      <c r="G735" s="24"/>
      <c r="T735" s="7"/>
      <c r="U735" s="17"/>
    </row>
    <row r="736" spans="1:21" ht="15.75" customHeight="1">
      <c r="A736" s="17"/>
      <c r="G736" s="24"/>
      <c r="T736" s="7"/>
      <c r="U736" s="17"/>
    </row>
    <row r="737" spans="1:21" ht="15.75" customHeight="1">
      <c r="A737" s="17"/>
      <c r="G737" s="24"/>
      <c r="T737" s="7"/>
      <c r="U737" s="17"/>
    </row>
    <row r="738" spans="1:21" ht="15.75" customHeight="1">
      <c r="A738" s="17"/>
      <c r="G738" s="24"/>
      <c r="T738" s="7"/>
      <c r="U738" s="17"/>
    </row>
    <row r="739" spans="1:21" ht="15.75" customHeight="1">
      <c r="A739" s="17"/>
      <c r="G739" s="24"/>
      <c r="T739" s="7"/>
      <c r="U739" s="17"/>
    </row>
    <row r="740" spans="1:21" ht="15.75" customHeight="1">
      <c r="A740" s="17"/>
      <c r="G740" s="24"/>
      <c r="T740" s="7"/>
      <c r="U740" s="17"/>
    </row>
    <row r="741" spans="1:21" ht="15.75" customHeight="1">
      <c r="A741" s="17"/>
      <c r="G741" s="24"/>
      <c r="T741" s="7"/>
      <c r="U741" s="17"/>
    </row>
    <row r="742" spans="1:21" ht="15.75" customHeight="1">
      <c r="A742" s="17"/>
      <c r="G742" s="24"/>
      <c r="T742" s="7"/>
      <c r="U742" s="17"/>
    </row>
    <row r="743" spans="1:21" ht="15.75" customHeight="1">
      <c r="A743" s="17"/>
      <c r="G743" s="24"/>
      <c r="T743" s="7"/>
      <c r="U743" s="17"/>
    </row>
    <row r="744" spans="1:21" ht="15.75" customHeight="1">
      <c r="A744" s="17"/>
      <c r="G744" s="24"/>
      <c r="T744" s="7"/>
      <c r="U744" s="17"/>
    </row>
    <row r="745" spans="1:21" ht="15.75" customHeight="1">
      <c r="A745" s="17"/>
      <c r="G745" s="24"/>
      <c r="T745" s="7"/>
      <c r="U745" s="17"/>
    </row>
    <row r="746" spans="1:21" ht="15.75" customHeight="1">
      <c r="A746" s="17"/>
      <c r="G746" s="24"/>
      <c r="T746" s="7"/>
      <c r="U746" s="17"/>
    </row>
    <row r="747" spans="1:21" ht="15.75" customHeight="1">
      <c r="A747" s="17"/>
      <c r="G747" s="24"/>
      <c r="T747" s="7"/>
      <c r="U747" s="17"/>
    </row>
    <row r="748" spans="1:21" ht="15.75" customHeight="1">
      <c r="A748" s="17"/>
      <c r="G748" s="24"/>
      <c r="T748" s="7"/>
      <c r="U748" s="17"/>
    </row>
    <row r="749" spans="1:21" ht="15.75" customHeight="1">
      <c r="A749" s="17"/>
      <c r="G749" s="24"/>
      <c r="T749" s="7"/>
      <c r="U749" s="17"/>
    </row>
    <row r="750" spans="1:21" ht="15.75" customHeight="1">
      <c r="A750" s="17"/>
      <c r="G750" s="24"/>
      <c r="T750" s="7"/>
      <c r="U750" s="17"/>
    </row>
    <row r="751" spans="1:21" ht="15.75" customHeight="1">
      <c r="A751" s="17"/>
      <c r="G751" s="24"/>
      <c r="T751" s="7"/>
      <c r="U751" s="17"/>
    </row>
    <row r="752" spans="1:21" ht="15.75" customHeight="1">
      <c r="A752" s="17"/>
      <c r="G752" s="24"/>
      <c r="T752" s="7"/>
      <c r="U752" s="17"/>
    </row>
    <row r="753" spans="1:21" ht="15.75" customHeight="1">
      <c r="A753" s="17"/>
      <c r="G753" s="24"/>
      <c r="T753" s="7"/>
      <c r="U753" s="17"/>
    </row>
    <row r="754" spans="1:21" ht="15.75" customHeight="1">
      <c r="A754" s="17"/>
      <c r="G754" s="24"/>
      <c r="T754" s="7"/>
      <c r="U754" s="17"/>
    </row>
    <row r="755" spans="1:21" ht="15.75" customHeight="1">
      <c r="A755" s="17"/>
      <c r="G755" s="24"/>
      <c r="T755" s="7"/>
      <c r="U755" s="17"/>
    </row>
    <row r="756" spans="1:21" ht="15.75" customHeight="1">
      <c r="A756" s="17"/>
      <c r="G756" s="24"/>
      <c r="T756" s="7"/>
      <c r="U756" s="17"/>
    </row>
    <row r="757" spans="1:21" ht="15.75" customHeight="1">
      <c r="A757" s="17"/>
      <c r="G757" s="24"/>
      <c r="T757" s="7"/>
      <c r="U757" s="17"/>
    </row>
    <row r="758" spans="1:21" ht="15.75" customHeight="1">
      <c r="A758" s="17"/>
      <c r="G758" s="24"/>
      <c r="T758" s="7"/>
      <c r="U758" s="17"/>
    </row>
    <row r="759" spans="1:21" ht="15.75" customHeight="1">
      <c r="A759" s="17"/>
      <c r="G759" s="24"/>
      <c r="T759" s="7"/>
      <c r="U759" s="17"/>
    </row>
    <row r="760" spans="1:21" ht="15.75" customHeight="1">
      <c r="A760" s="17"/>
      <c r="G760" s="24"/>
      <c r="T760" s="7"/>
      <c r="U760" s="17"/>
    </row>
    <row r="761" spans="1:21" ht="15.75" customHeight="1">
      <c r="A761" s="17"/>
      <c r="G761" s="24"/>
      <c r="T761" s="7"/>
      <c r="U761" s="17"/>
    </row>
    <row r="762" spans="1:21" ht="15.75" customHeight="1">
      <c r="A762" s="17"/>
      <c r="G762" s="24"/>
      <c r="T762" s="7"/>
      <c r="U762" s="17"/>
    </row>
    <row r="763" spans="1:21" ht="15.75" customHeight="1">
      <c r="A763" s="17"/>
      <c r="G763" s="24"/>
      <c r="T763" s="7"/>
      <c r="U763" s="17"/>
    </row>
    <row r="764" spans="1:21" ht="15.75" customHeight="1">
      <c r="A764" s="17"/>
      <c r="G764" s="24"/>
      <c r="T764" s="7"/>
      <c r="U764" s="17"/>
    </row>
    <row r="765" spans="1:21" ht="15.75" customHeight="1">
      <c r="A765" s="17"/>
      <c r="G765" s="24"/>
      <c r="T765" s="7"/>
      <c r="U765" s="17"/>
    </row>
    <row r="766" spans="1:21" ht="15.75" customHeight="1">
      <c r="A766" s="17"/>
      <c r="G766" s="24"/>
      <c r="T766" s="7"/>
      <c r="U766" s="17"/>
    </row>
    <row r="767" spans="1:21" ht="15.75" customHeight="1">
      <c r="A767" s="17"/>
      <c r="G767" s="24"/>
      <c r="T767" s="7"/>
      <c r="U767" s="17"/>
    </row>
    <row r="768" spans="1:21" ht="15.75" customHeight="1">
      <c r="A768" s="17"/>
      <c r="G768" s="24"/>
      <c r="T768" s="7"/>
      <c r="U768" s="17"/>
    </row>
    <row r="769" spans="1:21" ht="15.75" customHeight="1">
      <c r="A769" s="17"/>
      <c r="G769" s="24"/>
      <c r="T769" s="7"/>
      <c r="U769" s="17"/>
    </row>
    <row r="770" spans="1:21" ht="15.75" customHeight="1">
      <c r="A770" s="17"/>
      <c r="G770" s="24"/>
      <c r="T770" s="7"/>
      <c r="U770" s="17"/>
    </row>
    <row r="771" spans="1:21" ht="15.75" customHeight="1">
      <c r="A771" s="17"/>
      <c r="G771" s="24"/>
      <c r="T771" s="7"/>
      <c r="U771" s="17"/>
    </row>
    <row r="772" spans="1:21" ht="15.75" customHeight="1">
      <c r="A772" s="17"/>
      <c r="G772" s="24"/>
      <c r="T772" s="7"/>
      <c r="U772" s="17"/>
    </row>
    <row r="773" spans="1:21" ht="15.75" customHeight="1">
      <c r="A773" s="17"/>
      <c r="G773" s="24"/>
      <c r="T773" s="7"/>
      <c r="U773" s="17"/>
    </row>
    <row r="774" spans="1:21" ht="15.75" customHeight="1">
      <c r="A774" s="17"/>
      <c r="G774" s="24"/>
      <c r="T774" s="7"/>
      <c r="U774" s="17"/>
    </row>
    <row r="775" spans="1:21" ht="15.75" customHeight="1">
      <c r="A775" s="17"/>
      <c r="G775" s="24"/>
      <c r="T775" s="7"/>
      <c r="U775" s="17"/>
    </row>
    <row r="776" spans="1:21" ht="15.75" customHeight="1">
      <c r="A776" s="17"/>
      <c r="G776" s="24"/>
      <c r="T776" s="7"/>
      <c r="U776" s="17"/>
    </row>
    <row r="777" spans="1:21" ht="15.75" customHeight="1">
      <c r="A777" s="17"/>
      <c r="G777" s="24"/>
      <c r="T777" s="7"/>
      <c r="U777" s="17"/>
    </row>
    <row r="778" spans="1:21" ht="15.75" customHeight="1">
      <c r="A778" s="17"/>
      <c r="G778" s="24"/>
      <c r="T778" s="7"/>
      <c r="U778" s="17"/>
    </row>
    <row r="779" spans="1:21" ht="15.75" customHeight="1">
      <c r="A779" s="17"/>
      <c r="G779" s="24"/>
      <c r="T779" s="7"/>
      <c r="U779" s="17"/>
    </row>
    <row r="780" spans="1:21" ht="15.75" customHeight="1">
      <c r="A780" s="17"/>
      <c r="G780" s="24"/>
      <c r="T780" s="7"/>
      <c r="U780" s="17"/>
    </row>
    <row r="781" spans="1:21" ht="15.75" customHeight="1">
      <c r="A781" s="17"/>
      <c r="G781" s="24"/>
      <c r="T781" s="7"/>
      <c r="U781" s="17"/>
    </row>
    <row r="782" spans="1:21" ht="15.75" customHeight="1">
      <c r="A782" s="17"/>
      <c r="G782" s="24"/>
      <c r="T782" s="7"/>
      <c r="U782" s="17"/>
    </row>
    <row r="783" spans="1:21" ht="15.75" customHeight="1">
      <c r="A783" s="17"/>
      <c r="G783" s="24"/>
      <c r="T783" s="7"/>
      <c r="U783" s="17"/>
    </row>
    <row r="784" spans="1:21" ht="15.75" customHeight="1">
      <c r="A784" s="17"/>
      <c r="G784" s="24"/>
      <c r="T784" s="7"/>
      <c r="U784" s="17"/>
    </row>
    <row r="785" spans="1:21" ht="15.75" customHeight="1">
      <c r="A785" s="17"/>
      <c r="G785" s="24"/>
      <c r="T785" s="7"/>
      <c r="U785" s="17"/>
    </row>
    <row r="786" spans="1:21" ht="15.75" customHeight="1">
      <c r="A786" s="17"/>
      <c r="G786" s="24"/>
      <c r="T786" s="7"/>
      <c r="U786" s="17"/>
    </row>
    <row r="787" spans="1:21" ht="15.75" customHeight="1">
      <c r="A787" s="17"/>
      <c r="G787" s="24"/>
      <c r="T787" s="7"/>
      <c r="U787" s="17"/>
    </row>
    <row r="788" spans="1:21" ht="15.75" customHeight="1">
      <c r="A788" s="17"/>
      <c r="G788" s="24"/>
      <c r="T788" s="7"/>
      <c r="U788" s="17"/>
    </row>
    <row r="789" spans="1:21" ht="15.75" customHeight="1">
      <c r="A789" s="17"/>
      <c r="G789" s="24"/>
      <c r="T789" s="7"/>
      <c r="U789" s="17"/>
    </row>
    <row r="790" spans="1:21" ht="15.75" customHeight="1">
      <c r="A790" s="17"/>
      <c r="G790" s="24"/>
      <c r="T790" s="7"/>
      <c r="U790" s="17"/>
    </row>
    <row r="791" spans="1:21" ht="15.75" customHeight="1">
      <c r="A791" s="17"/>
      <c r="G791" s="24"/>
      <c r="T791" s="7"/>
      <c r="U791" s="17"/>
    </row>
    <row r="792" spans="1:21" ht="15.75" customHeight="1">
      <c r="A792" s="17"/>
      <c r="G792" s="24"/>
      <c r="T792" s="7"/>
      <c r="U792" s="17"/>
    </row>
    <row r="793" spans="1:21" ht="15.75" customHeight="1">
      <c r="A793" s="17"/>
      <c r="G793" s="24"/>
      <c r="T793" s="7"/>
      <c r="U793" s="17"/>
    </row>
    <row r="794" spans="1:21" ht="15.75" customHeight="1">
      <c r="A794" s="17"/>
      <c r="G794" s="24"/>
      <c r="T794" s="7"/>
      <c r="U794" s="17"/>
    </row>
    <row r="795" spans="1:21" ht="15.75" customHeight="1">
      <c r="A795" s="17"/>
      <c r="G795" s="24"/>
      <c r="T795" s="7"/>
      <c r="U795" s="17"/>
    </row>
    <row r="796" spans="1:21" ht="15.75" customHeight="1">
      <c r="A796" s="17"/>
      <c r="G796" s="24"/>
      <c r="T796" s="7"/>
      <c r="U796" s="17"/>
    </row>
    <row r="797" spans="1:21" ht="15.75" customHeight="1">
      <c r="A797" s="17"/>
      <c r="G797" s="24"/>
      <c r="T797" s="7"/>
      <c r="U797" s="17"/>
    </row>
    <row r="798" spans="1:21" ht="15.75" customHeight="1">
      <c r="A798" s="17"/>
      <c r="G798" s="24"/>
      <c r="T798" s="7"/>
      <c r="U798" s="17"/>
    </row>
    <row r="799" spans="1:21" ht="15.75" customHeight="1">
      <c r="A799" s="17"/>
      <c r="G799" s="24"/>
      <c r="T799" s="7"/>
      <c r="U799" s="17"/>
    </row>
    <row r="800" spans="1:21" ht="15.75" customHeight="1">
      <c r="A800" s="17"/>
      <c r="G800" s="24"/>
      <c r="T800" s="7"/>
      <c r="U800" s="17"/>
    </row>
    <row r="801" spans="1:21" ht="15.75" customHeight="1">
      <c r="A801" s="17"/>
      <c r="G801" s="24"/>
      <c r="T801" s="7"/>
      <c r="U801" s="17"/>
    </row>
    <row r="802" spans="1:21" ht="15.75" customHeight="1">
      <c r="A802" s="17"/>
      <c r="G802" s="24"/>
      <c r="T802" s="7"/>
      <c r="U802" s="17"/>
    </row>
    <row r="803" spans="1:21" ht="15.75" customHeight="1">
      <c r="A803" s="17"/>
      <c r="G803" s="24"/>
      <c r="T803" s="7"/>
      <c r="U803" s="17"/>
    </row>
    <row r="804" spans="1:21" ht="15.75" customHeight="1">
      <c r="A804" s="17"/>
      <c r="G804" s="24"/>
      <c r="T804" s="7"/>
      <c r="U804" s="17"/>
    </row>
    <row r="805" spans="1:21" ht="15.75" customHeight="1">
      <c r="A805" s="17"/>
      <c r="G805" s="24"/>
      <c r="T805" s="7"/>
      <c r="U805" s="17"/>
    </row>
    <row r="806" spans="1:21" ht="15.75" customHeight="1">
      <c r="A806" s="17"/>
      <c r="G806" s="24"/>
      <c r="T806" s="7"/>
      <c r="U806" s="17"/>
    </row>
    <row r="807" spans="1:21" ht="15.75" customHeight="1">
      <c r="A807" s="17"/>
      <c r="G807" s="24"/>
      <c r="T807" s="7"/>
      <c r="U807" s="17"/>
    </row>
    <row r="808" spans="1:21" ht="15.75" customHeight="1">
      <c r="A808" s="17"/>
      <c r="G808" s="24"/>
      <c r="T808" s="7"/>
      <c r="U808" s="17"/>
    </row>
    <row r="809" spans="1:21" ht="15.75" customHeight="1">
      <c r="A809" s="17"/>
      <c r="G809" s="24"/>
      <c r="T809" s="7"/>
      <c r="U809" s="17"/>
    </row>
    <row r="810" spans="1:21" ht="15.75" customHeight="1">
      <c r="A810" s="17"/>
      <c r="G810" s="24"/>
      <c r="T810" s="7"/>
      <c r="U810" s="17"/>
    </row>
    <row r="811" spans="1:21" ht="15.75" customHeight="1">
      <c r="A811" s="17"/>
      <c r="G811" s="24"/>
      <c r="T811" s="7"/>
      <c r="U811" s="17"/>
    </row>
    <row r="812" spans="1:21" ht="15.75" customHeight="1">
      <c r="A812" s="17"/>
      <c r="G812" s="24"/>
      <c r="T812" s="7"/>
      <c r="U812" s="17"/>
    </row>
    <row r="813" spans="1:21" ht="15.75" customHeight="1">
      <c r="A813" s="17"/>
      <c r="G813" s="24"/>
      <c r="T813" s="7"/>
      <c r="U813" s="17"/>
    </row>
    <row r="814" spans="1:21" ht="15.75" customHeight="1">
      <c r="A814" s="17"/>
      <c r="G814" s="24"/>
      <c r="T814" s="7"/>
      <c r="U814" s="17"/>
    </row>
    <row r="815" spans="1:21" ht="15.75" customHeight="1">
      <c r="A815" s="17"/>
      <c r="G815" s="24"/>
      <c r="T815" s="7"/>
      <c r="U815" s="17"/>
    </row>
    <row r="816" spans="1:21" ht="15.75" customHeight="1">
      <c r="A816" s="17"/>
      <c r="G816" s="24"/>
      <c r="T816" s="7"/>
      <c r="U816" s="17"/>
    </row>
    <row r="817" spans="1:21" ht="15.75" customHeight="1">
      <c r="A817" s="17"/>
      <c r="G817" s="24"/>
      <c r="T817" s="7"/>
      <c r="U817" s="17"/>
    </row>
    <row r="818" spans="1:21" ht="15.75" customHeight="1">
      <c r="A818" s="17"/>
      <c r="G818" s="24"/>
      <c r="T818" s="7"/>
      <c r="U818" s="17"/>
    </row>
    <row r="819" spans="1:21" ht="15.75" customHeight="1">
      <c r="A819" s="17"/>
      <c r="G819" s="24"/>
      <c r="T819" s="7"/>
      <c r="U819" s="17"/>
    </row>
    <row r="820" spans="1:21" ht="15.75" customHeight="1">
      <c r="A820" s="17"/>
      <c r="G820" s="24"/>
      <c r="T820" s="7"/>
      <c r="U820" s="17"/>
    </row>
    <row r="821" spans="1:21" ht="15.75" customHeight="1">
      <c r="A821" s="17"/>
      <c r="G821" s="24"/>
      <c r="T821" s="7"/>
      <c r="U821" s="17"/>
    </row>
    <row r="822" spans="1:21" ht="15.75" customHeight="1">
      <c r="A822" s="17"/>
      <c r="G822" s="24"/>
      <c r="T822" s="7"/>
      <c r="U822" s="17"/>
    </row>
    <row r="823" spans="1:21" ht="15.75" customHeight="1">
      <c r="A823" s="17"/>
      <c r="G823" s="24"/>
      <c r="T823" s="7"/>
      <c r="U823" s="17"/>
    </row>
    <row r="824" spans="1:21" ht="15.75" customHeight="1">
      <c r="A824" s="17"/>
      <c r="G824" s="24"/>
      <c r="T824" s="7"/>
      <c r="U824" s="17"/>
    </row>
    <row r="825" spans="1:21" ht="15.75" customHeight="1">
      <c r="A825" s="17"/>
      <c r="G825" s="24"/>
      <c r="T825" s="7"/>
      <c r="U825" s="17"/>
    </row>
    <row r="826" spans="1:21" ht="15.75" customHeight="1">
      <c r="A826" s="17"/>
      <c r="G826" s="24"/>
      <c r="T826" s="7"/>
      <c r="U826" s="17"/>
    </row>
    <row r="827" spans="1:21" ht="15.75" customHeight="1">
      <c r="A827" s="17"/>
      <c r="G827" s="24"/>
      <c r="T827" s="7"/>
      <c r="U827" s="17"/>
    </row>
    <row r="828" spans="1:21" ht="15.75" customHeight="1">
      <c r="A828" s="17"/>
      <c r="G828" s="24"/>
      <c r="T828" s="7"/>
      <c r="U828" s="17"/>
    </row>
    <row r="829" spans="1:21" ht="15.75" customHeight="1">
      <c r="A829" s="17"/>
      <c r="G829" s="24"/>
      <c r="T829" s="7"/>
      <c r="U829" s="17"/>
    </row>
    <row r="830" spans="1:21" ht="15.75" customHeight="1">
      <c r="A830" s="17"/>
      <c r="G830" s="24"/>
      <c r="T830" s="7"/>
      <c r="U830" s="17"/>
    </row>
    <row r="831" spans="1:21" ht="15.75" customHeight="1">
      <c r="A831" s="17"/>
      <c r="G831" s="24"/>
      <c r="T831" s="7"/>
      <c r="U831" s="17"/>
    </row>
    <row r="832" spans="1:21" ht="15.75" customHeight="1">
      <c r="A832" s="17"/>
      <c r="G832" s="24"/>
      <c r="T832" s="7"/>
      <c r="U832" s="17"/>
    </row>
    <row r="833" spans="1:21" ht="15.75" customHeight="1">
      <c r="A833" s="17"/>
      <c r="G833" s="24"/>
      <c r="T833" s="7"/>
      <c r="U833" s="17"/>
    </row>
    <row r="834" spans="1:21" ht="15.75" customHeight="1">
      <c r="A834" s="17"/>
      <c r="G834" s="24"/>
      <c r="T834" s="7"/>
      <c r="U834" s="17"/>
    </row>
    <row r="835" spans="1:21" ht="15.75" customHeight="1">
      <c r="A835" s="17"/>
      <c r="G835" s="24"/>
      <c r="T835" s="7"/>
      <c r="U835" s="17"/>
    </row>
    <row r="836" spans="1:21" ht="15.75" customHeight="1">
      <c r="A836" s="17"/>
      <c r="G836" s="24"/>
      <c r="T836" s="7"/>
      <c r="U836" s="17"/>
    </row>
    <row r="837" spans="1:21" ht="15.75" customHeight="1">
      <c r="A837" s="17"/>
      <c r="G837" s="24"/>
      <c r="T837" s="7"/>
      <c r="U837" s="17"/>
    </row>
    <row r="838" spans="1:21" ht="15.75" customHeight="1">
      <c r="A838" s="17"/>
      <c r="G838" s="24"/>
      <c r="T838" s="7"/>
      <c r="U838" s="17"/>
    </row>
    <row r="839" spans="1:21" ht="15.75" customHeight="1">
      <c r="A839" s="17"/>
      <c r="G839" s="24"/>
      <c r="T839" s="7"/>
      <c r="U839" s="17"/>
    </row>
    <row r="840" spans="1:21" ht="15.75" customHeight="1">
      <c r="A840" s="17"/>
      <c r="G840" s="24"/>
      <c r="T840" s="7"/>
      <c r="U840" s="17"/>
    </row>
    <row r="841" spans="1:21" ht="15.75" customHeight="1">
      <c r="A841" s="17"/>
      <c r="G841" s="24"/>
      <c r="T841" s="7"/>
      <c r="U841" s="17"/>
    </row>
    <row r="842" spans="1:21" ht="15.75" customHeight="1">
      <c r="A842" s="17"/>
      <c r="G842" s="24"/>
      <c r="T842" s="7"/>
      <c r="U842" s="17"/>
    </row>
    <row r="843" spans="1:21" ht="15.75" customHeight="1">
      <c r="A843" s="17"/>
      <c r="G843" s="24"/>
      <c r="T843" s="7"/>
      <c r="U843" s="17"/>
    </row>
    <row r="844" spans="1:21" ht="15.75" customHeight="1">
      <c r="A844" s="17"/>
      <c r="G844" s="24"/>
      <c r="T844" s="7"/>
      <c r="U844" s="17"/>
    </row>
    <row r="845" spans="1:21" ht="15.75" customHeight="1">
      <c r="A845" s="17"/>
      <c r="G845" s="24"/>
      <c r="T845" s="7"/>
      <c r="U845" s="17"/>
    </row>
    <row r="846" spans="1:21" ht="15.75" customHeight="1">
      <c r="A846" s="17"/>
      <c r="G846" s="24"/>
      <c r="T846" s="7"/>
      <c r="U846" s="17"/>
    </row>
    <row r="847" spans="1:21" ht="15.75" customHeight="1">
      <c r="A847" s="17"/>
      <c r="G847" s="24"/>
      <c r="T847" s="7"/>
      <c r="U847" s="17"/>
    </row>
    <row r="848" spans="1:21" ht="15.75" customHeight="1">
      <c r="A848" s="17"/>
      <c r="G848" s="24"/>
      <c r="T848" s="7"/>
      <c r="U848" s="17"/>
    </row>
    <row r="849" spans="1:21" ht="15.75" customHeight="1">
      <c r="A849" s="17"/>
      <c r="G849" s="24"/>
      <c r="T849" s="7"/>
      <c r="U849" s="17"/>
    </row>
    <row r="850" spans="1:21" ht="15.75" customHeight="1">
      <c r="A850" s="17"/>
      <c r="G850" s="24"/>
      <c r="T850" s="7"/>
      <c r="U850" s="17"/>
    </row>
    <row r="851" spans="1:21" ht="15.75" customHeight="1">
      <c r="A851" s="17"/>
      <c r="G851" s="24"/>
      <c r="T851" s="7"/>
      <c r="U851" s="17"/>
    </row>
    <row r="852" spans="1:21" ht="15.75" customHeight="1">
      <c r="A852" s="17"/>
      <c r="G852" s="24"/>
      <c r="T852" s="7"/>
      <c r="U852" s="17"/>
    </row>
    <row r="853" spans="1:21" ht="15.75" customHeight="1">
      <c r="A853" s="17"/>
      <c r="G853" s="24"/>
      <c r="T853" s="7"/>
      <c r="U853" s="17"/>
    </row>
    <row r="854" spans="1:21" ht="15.75" customHeight="1">
      <c r="A854" s="17"/>
      <c r="G854" s="24"/>
      <c r="T854" s="7"/>
      <c r="U854" s="17"/>
    </row>
    <row r="855" spans="1:21" ht="15.75" customHeight="1">
      <c r="A855" s="17"/>
      <c r="G855" s="24"/>
      <c r="T855" s="7"/>
      <c r="U855" s="17"/>
    </row>
    <row r="856" spans="1:21" ht="15.75" customHeight="1">
      <c r="A856" s="17"/>
      <c r="G856" s="24"/>
      <c r="T856" s="7"/>
      <c r="U856" s="17"/>
    </row>
    <row r="857" spans="1:21" ht="15.75" customHeight="1">
      <c r="A857" s="17"/>
      <c r="G857" s="24"/>
      <c r="T857" s="7"/>
      <c r="U857" s="17"/>
    </row>
    <row r="858" spans="1:21" ht="15.75" customHeight="1">
      <c r="A858" s="17"/>
      <c r="G858" s="24"/>
      <c r="T858" s="7"/>
      <c r="U858" s="17"/>
    </row>
    <row r="859" spans="1:21" ht="15.75" customHeight="1">
      <c r="A859" s="17"/>
      <c r="G859" s="24"/>
      <c r="T859" s="7"/>
      <c r="U859" s="17"/>
    </row>
    <row r="860" spans="1:21" ht="15.75" customHeight="1">
      <c r="A860" s="17"/>
      <c r="G860" s="24"/>
      <c r="T860" s="7"/>
      <c r="U860" s="17"/>
    </row>
    <row r="861" spans="1:21" ht="15.75" customHeight="1">
      <c r="A861" s="17"/>
      <c r="G861" s="24"/>
      <c r="T861" s="7"/>
      <c r="U861" s="17"/>
    </row>
    <row r="862" spans="1:21" ht="15.75" customHeight="1">
      <c r="A862" s="17"/>
      <c r="G862" s="24"/>
      <c r="T862" s="7"/>
      <c r="U862" s="17"/>
    </row>
    <row r="863" spans="1:21" ht="15.75" customHeight="1">
      <c r="A863" s="17"/>
      <c r="G863" s="24"/>
      <c r="T863" s="7"/>
      <c r="U863" s="17"/>
    </row>
    <row r="864" spans="1:21" ht="15.75" customHeight="1">
      <c r="A864" s="17"/>
      <c r="G864" s="24"/>
      <c r="T864" s="7"/>
      <c r="U864" s="17"/>
    </row>
    <row r="865" spans="1:21" ht="15.75" customHeight="1">
      <c r="A865" s="17"/>
      <c r="G865" s="24"/>
      <c r="T865" s="7"/>
      <c r="U865" s="17"/>
    </row>
    <row r="866" spans="1:21" ht="15.75" customHeight="1">
      <c r="A866" s="17"/>
      <c r="G866" s="24"/>
      <c r="T866" s="7"/>
      <c r="U866" s="17"/>
    </row>
    <row r="867" spans="1:21" ht="15.75" customHeight="1">
      <c r="A867" s="17"/>
      <c r="G867" s="24"/>
      <c r="T867" s="7"/>
      <c r="U867" s="17"/>
    </row>
    <row r="868" spans="1:21" ht="15.75" customHeight="1">
      <c r="A868" s="17"/>
      <c r="G868" s="24"/>
      <c r="T868" s="7"/>
      <c r="U868" s="17"/>
    </row>
    <row r="869" spans="1:21" ht="15.75" customHeight="1">
      <c r="A869" s="17"/>
      <c r="G869" s="24"/>
      <c r="T869" s="7"/>
      <c r="U869" s="17"/>
    </row>
    <row r="870" spans="1:21" ht="15.75" customHeight="1">
      <c r="A870" s="17"/>
      <c r="G870" s="24"/>
      <c r="T870" s="7"/>
      <c r="U870" s="17"/>
    </row>
    <row r="871" spans="1:21" ht="15.75" customHeight="1">
      <c r="A871" s="17"/>
      <c r="G871" s="24"/>
      <c r="T871" s="7"/>
      <c r="U871" s="17"/>
    </row>
    <row r="872" spans="1:21" ht="15.75" customHeight="1">
      <c r="A872" s="17"/>
      <c r="G872" s="24"/>
      <c r="T872" s="7"/>
      <c r="U872" s="17"/>
    </row>
    <row r="873" spans="1:21" ht="15.75" customHeight="1">
      <c r="A873" s="17"/>
      <c r="G873" s="24"/>
      <c r="T873" s="7"/>
      <c r="U873" s="17"/>
    </row>
    <row r="874" spans="1:21" ht="15.75" customHeight="1">
      <c r="A874" s="17"/>
      <c r="G874" s="24"/>
      <c r="T874" s="7"/>
      <c r="U874" s="17"/>
    </row>
    <row r="875" spans="1:21" ht="15.75" customHeight="1">
      <c r="A875" s="17"/>
      <c r="G875" s="24"/>
      <c r="T875" s="7"/>
      <c r="U875" s="17"/>
    </row>
    <row r="876" spans="1:21" ht="15.75" customHeight="1">
      <c r="A876" s="17"/>
      <c r="G876" s="24"/>
      <c r="T876" s="7"/>
      <c r="U876" s="17"/>
    </row>
    <row r="877" spans="1:21" ht="15.75" customHeight="1">
      <c r="A877" s="17"/>
      <c r="G877" s="24"/>
      <c r="T877" s="7"/>
      <c r="U877" s="17"/>
    </row>
    <row r="878" spans="1:21" ht="15.75" customHeight="1">
      <c r="A878" s="17"/>
      <c r="G878" s="24"/>
      <c r="T878" s="7"/>
      <c r="U878" s="17"/>
    </row>
    <row r="879" spans="1:21" ht="15.75" customHeight="1">
      <c r="A879" s="17"/>
      <c r="G879" s="24"/>
      <c r="T879" s="7"/>
      <c r="U879" s="17"/>
    </row>
    <row r="880" spans="1:21" ht="15.75" customHeight="1">
      <c r="A880" s="17"/>
      <c r="G880" s="24"/>
      <c r="T880" s="7"/>
      <c r="U880" s="17"/>
    </row>
    <row r="881" spans="1:21" ht="15.75" customHeight="1">
      <c r="A881" s="17"/>
      <c r="G881" s="24"/>
      <c r="T881" s="7"/>
      <c r="U881" s="17"/>
    </row>
    <row r="882" spans="1:21" ht="15.75" customHeight="1">
      <c r="A882" s="17"/>
      <c r="G882" s="24"/>
      <c r="T882" s="7"/>
      <c r="U882" s="17"/>
    </row>
    <row r="883" spans="1:21" ht="15.75" customHeight="1">
      <c r="A883" s="17"/>
      <c r="G883" s="24"/>
      <c r="T883" s="7"/>
      <c r="U883" s="17"/>
    </row>
    <row r="884" spans="1:21" ht="15.75" customHeight="1">
      <c r="A884" s="17"/>
      <c r="G884" s="24"/>
      <c r="T884" s="7"/>
      <c r="U884" s="17"/>
    </row>
    <row r="885" spans="1:21" ht="15.75" customHeight="1">
      <c r="A885" s="17"/>
      <c r="G885" s="24"/>
      <c r="T885" s="7"/>
      <c r="U885" s="17"/>
    </row>
    <row r="886" spans="1:21" ht="15.75" customHeight="1">
      <c r="A886" s="17"/>
      <c r="G886" s="24"/>
      <c r="T886" s="7"/>
      <c r="U886" s="17"/>
    </row>
    <row r="887" spans="1:21" ht="15.75" customHeight="1">
      <c r="A887" s="17"/>
      <c r="G887" s="24"/>
      <c r="T887" s="7"/>
      <c r="U887" s="17"/>
    </row>
    <row r="888" spans="1:21" ht="15.75" customHeight="1">
      <c r="A888" s="17"/>
      <c r="G888" s="24"/>
      <c r="T888" s="7"/>
      <c r="U888" s="17"/>
    </row>
    <row r="889" spans="1:21" ht="15.75" customHeight="1">
      <c r="A889" s="17"/>
      <c r="G889" s="24"/>
      <c r="T889" s="7"/>
      <c r="U889" s="17"/>
    </row>
    <row r="890" spans="1:21" ht="15.75" customHeight="1">
      <c r="A890" s="17"/>
      <c r="G890" s="24"/>
      <c r="T890" s="7"/>
      <c r="U890" s="17"/>
    </row>
    <row r="891" spans="1:21" ht="15.75" customHeight="1">
      <c r="A891" s="17"/>
      <c r="G891" s="24"/>
      <c r="T891" s="7"/>
      <c r="U891" s="17"/>
    </row>
    <row r="892" spans="1:21" ht="15.75" customHeight="1">
      <c r="A892" s="17"/>
      <c r="G892" s="24"/>
      <c r="T892" s="7"/>
      <c r="U892" s="17"/>
    </row>
    <row r="893" spans="1:21" ht="15.75" customHeight="1">
      <c r="A893" s="17"/>
      <c r="G893" s="24"/>
      <c r="T893" s="7"/>
      <c r="U893" s="17"/>
    </row>
    <row r="894" spans="1:21" ht="15.75" customHeight="1">
      <c r="A894" s="17"/>
      <c r="G894" s="24"/>
      <c r="T894" s="7"/>
      <c r="U894" s="17"/>
    </row>
    <row r="895" spans="1:21" ht="15.75" customHeight="1">
      <c r="A895" s="17"/>
      <c r="G895" s="24"/>
      <c r="T895" s="7"/>
      <c r="U895" s="17"/>
    </row>
    <row r="896" spans="1:21" ht="15.75" customHeight="1">
      <c r="A896" s="17"/>
      <c r="G896" s="24"/>
      <c r="T896" s="7"/>
      <c r="U896" s="17"/>
    </row>
    <row r="897" spans="1:21" ht="15.75" customHeight="1">
      <c r="A897" s="17"/>
      <c r="G897" s="24"/>
      <c r="T897" s="7"/>
      <c r="U897" s="17"/>
    </row>
    <row r="898" spans="1:21" ht="15.75" customHeight="1">
      <c r="A898" s="17"/>
      <c r="G898" s="24"/>
      <c r="T898" s="7"/>
      <c r="U898" s="17"/>
    </row>
    <row r="899" spans="1:21" ht="15.75" customHeight="1">
      <c r="A899" s="17"/>
      <c r="G899" s="24"/>
      <c r="T899" s="7"/>
      <c r="U899" s="17"/>
    </row>
    <row r="900" spans="1:21" ht="15.75" customHeight="1">
      <c r="A900" s="17"/>
      <c r="G900" s="24"/>
      <c r="T900" s="7"/>
      <c r="U900" s="17"/>
    </row>
    <row r="901" spans="1:21" ht="15.75" customHeight="1">
      <c r="A901" s="17"/>
      <c r="G901" s="24"/>
      <c r="T901" s="7"/>
      <c r="U901" s="17"/>
    </row>
    <row r="902" spans="1:21" ht="15.75" customHeight="1">
      <c r="A902" s="17"/>
      <c r="G902" s="24"/>
      <c r="T902" s="7"/>
      <c r="U902" s="17"/>
    </row>
    <row r="903" spans="1:21" ht="15.75" customHeight="1">
      <c r="A903" s="17"/>
      <c r="G903" s="24"/>
      <c r="T903" s="7"/>
      <c r="U903" s="17"/>
    </row>
    <row r="904" spans="1:21" ht="15.75" customHeight="1">
      <c r="A904" s="17"/>
      <c r="G904" s="24"/>
      <c r="T904" s="7"/>
      <c r="U904" s="17"/>
    </row>
    <row r="905" spans="1:21" ht="15.75" customHeight="1">
      <c r="A905" s="17"/>
      <c r="G905" s="24"/>
      <c r="T905" s="7"/>
      <c r="U905" s="17"/>
    </row>
    <row r="906" spans="1:21" ht="15.75" customHeight="1">
      <c r="A906" s="17"/>
      <c r="G906" s="24"/>
      <c r="T906" s="7"/>
      <c r="U906" s="17"/>
    </row>
    <row r="907" spans="1:21" ht="15.75" customHeight="1">
      <c r="A907" s="17"/>
      <c r="G907" s="24"/>
      <c r="T907" s="7"/>
      <c r="U907" s="17"/>
    </row>
    <row r="908" spans="1:21" ht="15.75" customHeight="1">
      <c r="A908" s="17"/>
      <c r="G908" s="24"/>
      <c r="T908" s="7"/>
      <c r="U908" s="17"/>
    </row>
    <row r="909" spans="1:21" ht="15.75" customHeight="1">
      <c r="A909" s="17"/>
      <c r="G909" s="24"/>
      <c r="T909" s="7"/>
      <c r="U909" s="17"/>
    </row>
    <row r="910" spans="1:21" ht="15.75" customHeight="1">
      <c r="A910" s="17"/>
      <c r="G910" s="24"/>
      <c r="T910" s="7"/>
      <c r="U910" s="17"/>
    </row>
    <row r="911" spans="1:21" ht="15.75" customHeight="1">
      <c r="A911" s="17"/>
      <c r="G911" s="24"/>
      <c r="T911" s="7"/>
      <c r="U911" s="17"/>
    </row>
    <row r="912" spans="1:21" ht="15.75" customHeight="1">
      <c r="A912" s="17"/>
      <c r="G912" s="24"/>
      <c r="T912" s="7"/>
      <c r="U912" s="17"/>
    </row>
    <row r="913" spans="1:21" ht="15.75" customHeight="1">
      <c r="A913" s="17"/>
      <c r="G913" s="24"/>
      <c r="T913" s="7"/>
      <c r="U913" s="17"/>
    </row>
    <row r="914" spans="1:21" ht="15.75" customHeight="1">
      <c r="A914" s="17"/>
      <c r="G914" s="24"/>
      <c r="T914" s="7"/>
      <c r="U914" s="17"/>
    </row>
    <row r="915" spans="1:21" ht="15.75" customHeight="1">
      <c r="A915" s="17"/>
      <c r="G915" s="24"/>
      <c r="T915" s="7"/>
      <c r="U915" s="17"/>
    </row>
    <row r="916" spans="1:21" ht="15.75" customHeight="1">
      <c r="A916" s="17"/>
      <c r="G916" s="24"/>
      <c r="T916" s="7"/>
      <c r="U916" s="17"/>
    </row>
    <row r="917" spans="1:21" ht="15.75" customHeight="1">
      <c r="A917" s="17"/>
      <c r="G917" s="24"/>
      <c r="T917" s="7"/>
      <c r="U917" s="17"/>
    </row>
    <row r="918" spans="1:21" ht="15.75" customHeight="1">
      <c r="A918" s="17"/>
      <c r="G918" s="24"/>
      <c r="T918" s="7"/>
      <c r="U918" s="17"/>
    </row>
    <row r="919" spans="1:21" ht="15.75" customHeight="1">
      <c r="A919" s="17"/>
      <c r="G919" s="24"/>
      <c r="T919" s="7"/>
      <c r="U919" s="17"/>
    </row>
    <row r="920" spans="1:21" ht="15.75" customHeight="1">
      <c r="A920" s="17"/>
      <c r="G920" s="24"/>
      <c r="T920" s="7"/>
      <c r="U920" s="17"/>
    </row>
    <row r="921" spans="1:21" ht="15.75" customHeight="1">
      <c r="A921" s="17"/>
      <c r="G921" s="24"/>
      <c r="T921" s="7"/>
      <c r="U921" s="17"/>
    </row>
    <row r="922" spans="1:21" ht="15.75" customHeight="1">
      <c r="A922" s="17"/>
      <c r="G922" s="24"/>
      <c r="T922" s="7"/>
      <c r="U922" s="17"/>
    </row>
    <row r="923" spans="1:21" ht="15.75" customHeight="1">
      <c r="A923" s="17"/>
      <c r="G923" s="24"/>
      <c r="T923" s="7"/>
      <c r="U923" s="17"/>
    </row>
    <row r="924" spans="1:21" ht="15.75" customHeight="1">
      <c r="A924" s="17"/>
      <c r="G924" s="24"/>
      <c r="T924" s="7"/>
      <c r="U924" s="17"/>
    </row>
    <row r="925" spans="1:21" ht="15.75" customHeight="1">
      <c r="A925" s="17"/>
      <c r="G925" s="24"/>
      <c r="T925" s="7"/>
      <c r="U925" s="17"/>
    </row>
    <row r="926" spans="1:21" ht="15.75" customHeight="1">
      <c r="A926" s="17"/>
      <c r="G926" s="24"/>
      <c r="T926" s="7"/>
      <c r="U926" s="17"/>
    </row>
    <row r="927" spans="1:21" ht="15.75" customHeight="1">
      <c r="A927" s="17"/>
      <c r="G927" s="24"/>
      <c r="T927" s="7"/>
      <c r="U927" s="17"/>
    </row>
    <row r="928" spans="1:21" ht="15.75" customHeight="1">
      <c r="A928" s="17"/>
      <c r="G928" s="24"/>
      <c r="T928" s="7"/>
      <c r="U928" s="17"/>
    </row>
    <row r="929" spans="1:21" ht="15.75" customHeight="1">
      <c r="A929" s="17"/>
      <c r="G929" s="24"/>
      <c r="T929" s="7"/>
      <c r="U929" s="17"/>
    </row>
    <row r="930" spans="1:21" ht="15.75" customHeight="1">
      <c r="A930" s="17"/>
      <c r="G930" s="24"/>
      <c r="T930" s="7"/>
      <c r="U930" s="17"/>
    </row>
    <row r="931" spans="1:21" ht="15.75" customHeight="1">
      <c r="A931" s="17"/>
      <c r="G931" s="24"/>
      <c r="T931" s="7"/>
      <c r="U931" s="17"/>
    </row>
    <row r="932" spans="1:21" ht="15.75" customHeight="1">
      <c r="A932" s="17"/>
      <c r="G932" s="24"/>
      <c r="T932" s="7"/>
      <c r="U932" s="17"/>
    </row>
    <row r="933" spans="1:21" ht="15.75" customHeight="1">
      <c r="A933" s="17"/>
      <c r="G933" s="24"/>
      <c r="T933" s="7"/>
      <c r="U933" s="17"/>
    </row>
    <row r="934" spans="1:21" ht="15.75" customHeight="1">
      <c r="A934" s="17"/>
      <c r="G934" s="24"/>
      <c r="T934" s="7"/>
      <c r="U934" s="17"/>
    </row>
    <row r="935" spans="1:21" ht="15.75" customHeight="1">
      <c r="A935" s="17"/>
      <c r="G935" s="24"/>
      <c r="T935" s="7"/>
      <c r="U935" s="17"/>
    </row>
    <row r="936" spans="1:21" ht="15.75" customHeight="1">
      <c r="A936" s="17"/>
      <c r="G936" s="24"/>
      <c r="T936" s="7"/>
      <c r="U936" s="17"/>
    </row>
    <row r="937" spans="1:21" ht="15.75" customHeight="1">
      <c r="A937" s="17"/>
      <c r="G937" s="24"/>
      <c r="T937" s="7"/>
      <c r="U937" s="17"/>
    </row>
    <row r="938" spans="1:21" ht="15.75" customHeight="1">
      <c r="A938" s="17"/>
      <c r="G938" s="24"/>
      <c r="T938" s="7"/>
      <c r="U938" s="17"/>
    </row>
    <row r="939" spans="1:21" ht="15.75" customHeight="1">
      <c r="A939" s="17"/>
      <c r="G939" s="24"/>
      <c r="T939" s="7"/>
      <c r="U939" s="17"/>
    </row>
    <row r="940" spans="1:21" ht="15.75" customHeight="1">
      <c r="A940" s="17"/>
      <c r="G940" s="24"/>
      <c r="T940" s="7"/>
      <c r="U940" s="17"/>
    </row>
    <row r="941" spans="1:21" ht="15.75" customHeight="1">
      <c r="A941" s="17"/>
      <c r="G941" s="24"/>
      <c r="T941" s="7"/>
      <c r="U941" s="17"/>
    </row>
    <row r="942" spans="1:21" ht="15.75" customHeight="1">
      <c r="A942" s="17"/>
      <c r="G942" s="24"/>
      <c r="T942" s="7"/>
      <c r="U942" s="17"/>
    </row>
    <row r="943" spans="1:21" ht="15.75" customHeight="1">
      <c r="A943" s="17"/>
      <c r="G943" s="24"/>
      <c r="T943" s="7"/>
      <c r="U943" s="17"/>
    </row>
    <row r="944" spans="1:21" ht="15.75" customHeight="1">
      <c r="A944" s="17"/>
      <c r="G944" s="24"/>
      <c r="T944" s="7"/>
      <c r="U944" s="17"/>
    </row>
    <row r="945" spans="1:21" ht="15.75" customHeight="1">
      <c r="A945" s="17"/>
      <c r="G945" s="24"/>
      <c r="T945" s="7"/>
      <c r="U945" s="17"/>
    </row>
    <row r="946" spans="1:21" ht="15.75" customHeight="1">
      <c r="A946" s="17"/>
      <c r="G946" s="24"/>
      <c r="T946" s="7"/>
      <c r="U946" s="17"/>
    </row>
    <row r="947" spans="1:21" ht="15.75" customHeight="1">
      <c r="A947" s="17"/>
      <c r="G947" s="24"/>
      <c r="T947" s="7"/>
      <c r="U947" s="17"/>
    </row>
    <row r="948" spans="1:21" ht="15.75" customHeight="1">
      <c r="A948" s="17"/>
      <c r="G948" s="24"/>
      <c r="T948" s="7"/>
      <c r="U948" s="17"/>
    </row>
    <row r="949" spans="1:21" ht="15.75" customHeight="1">
      <c r="A949" s="17"/>
      <c r="G949" s="24"/>
      <c r="T949" s="7"/>
      <c r="U949" s="17"/>
    </row>
    <row r="950" spans="1:21" ht="15.75" customHeight="1">
      <c r="A950" s="17"/>
      <c r="G950" s="24"/>
      <c r="T950" s="7"/>
      <c r="U950" s="17"/>
    </row>
    <row r="951" spans="1:21" ht="15.75" customHeight="1">
      <c r="A951" s="17"/>
      <c r="G951" s="24"/>
      <c r="T951" s="7"/>
      <c r="U951" s="17"/>
    </row>
    <row r="952" spans="1:21" ht="15.75" customHeight="1">
      <c r="A952" s="17"/>
      <c r="G952" s="24"/>
      <c r="T952" s="7"/>
      <c r="U952" s="17"/>
    </row>
    <row r="953" spans="1:21" ht="15.75" customHeight="1">
      <c r="A953" s="17"/>
      <c r="G953" s="24"/>
      <c r="T953" s="7"/>
      <c r="U953" s="17"/>
    </row>
    <row r="954" spans="1:21" ht="15.75" customHeight="1">
      <c r="A954" s="17"/>
      <c r="G954" s="24"/>
      <c r="T954" s="7"/>
      <c r="U954" s="17"/>
    </row>
    <row r="955" spans="1:21" ht="15.75" customHeight="1">
      <c r="A955" s="17"/>
      <c r="G955" s="24"/>
      <c r="T955" s="7"/>
      <c r="U955" s="17"/>
    </row>
    <row r="956" spans="1:21" ht="15.75" customHeight="1">
      <c r="A956" s="17"/>
      <c r="G956" s="24"/>
      <c r="T956" s="7"/>
      <c r="U956" s="17"/>
    </row>
    <row r="957" spans="1:21" ht="15.75" customHeight="1">
      <c r="A957" s="17"/>
      <c r="G957" s="24"/>
      <c r="T957" s="7"/>
      <c r="U957" s="17"/>
    </row>
    <row r="958" spans="1:21" ht="15.75" customHeight="1">
      <c r="A958" s="17"/>
      <c r="G958" s="24"/>
      <c r="T958" s="7"/>
      <c r="U958" s="17"/>
    </row>
    <row r="959" spans="1:21" ht="15.75" customHeight="1">
      <c r="A959" s="17"/>
      <c r="G959" s="24"/>
      <c r="T959" s="7"/>
      <c r="U959" s="17"/>
    </row>
    <row r="960" spans="1:21" ht="15.75" customHeight="1">
      <c r="A960" s="17"/>
      <c r="G960" s="24"/>
      <c r="T960" s="7"/>
      <c r="U960" s="17"/>
    </row>
    <row r="961" spans="1:21" ht="15.75" customHeight="1">
      <c r="A961" s="17"/>
      <c r="G961" s="24"/>
      <c r="T961" s="7"/>
      <c r="U961" s="17"/>
    </row>
    <row r="962" spans="1:21" ht="15.75" customHeight="1">
      <c r="A962" s="17"/>
      <c r="G962" s="24"/>
      <c r="T962" s="7"/>
      <c r="U962" s="17"/>
    </row>
    <row r="963" spans="1:21" ht="15.75" customHeight="1">
      <c r="A963" s="17"/>
      <c r="G963" s="24"/>
      <c r="T963" s="7"/>
      <c r="U963" s="17"/>
    </row>
    <row r="964" spans="1:21" ht="15.75" customHeight="1">
      <c r="A964" s="17"/>
      <c r="G964" s="24"/>
      <c r="T964" s="7"/>
      <c r="U964" s="17"/>
    </row>
    <row r="965" spans="1:21" ht="15.75" customHeight="1">
      <c r="A965" s="17"/>
      <c r="G965" s="24"/>
      <c r="T965" s="7"/>
      <c r="U965" s="17"/>
    </row>
    <row r="966" spans="1:21" ht="15.75" customHeight="1">
      <c r="A966" s="17"/>
      <c r="G966" s="24"/>
      <c r="T966" s="7"/>
      <c r="U966" s="17"/>
    </row>
    <row r="967" spans="1:21" ht="15.75" customHeight="1">
      <c r="A967" s="17"/>
      <c r="G967" s="24"/>
      <c r="T967" s="7"/>
      <c r="U967" s="17"/>
    </row>
    <row r="968" spans="1:21" ht="15.75" customHeight="1">
      <c r="A968" s="17"/>
      <c r="G968" s="24"/>
      <c r="T968" s="7"/>
      <c r="U968" s="17"/>
    </row>
    <row r="969" spans="1:21" ht="15.75" customHeight="1">
      <c r="A969" s="17"/>
      <c r="G969" s="24"/>
      <c r="T969" s="7"/>
      <c r="U969" s="17"/>
    </row>
    <row r="970" spans="1:21" ht="15.75" customHeight="1">
      <c r="A970" s="17"/>
      <c r="G970" s="24"/>
      <c r="T970" s="7"/>
      <c r="U970" s="17"/>
    </row>
    <row r="971" spans="1:21" ht="15.75" customHeight="1">
      <c r="A971" s="17"/>
      <c r="G971" s="24"/>
      <c r="T971" s="7"/>
      <c r="U971" s="17"/>
    </row>
    <row r="972" spans="1:21" ht="15.75" customHeight="1">
      <c r="A972" s="17"/>
      <c r="G972" s="24"/>
      <c r="T972" s="7"/>
      <c r="U972" s="17"/>
    </row>
    <row r="973" spans="1:21" ht="15.75" customHeight="1">
      <c r="A973" s="17"/>
      <c r="G973" s="24"/>
      <c r="T973" s="7"/>
      <c r="U973" s="17"/>
    </row>
    <row r="974" spans="1:21" ht="15.75" customHeight="1">
      <c r="A974" s="17"/>
      <c r="G974" s="24"/>
      <c r="T974" s="7"/>
      <c r="U974" s="17"/>
    </row>
    <row r="975" spans="1:21" ht="15.75" customHeight="1">
      <c r="A975" s="17"/>
      <c r="G975" s="24"/>
      <c r="T975" s="7"/>
      <c r="U975" s="17"/>
    </row>
    <row r="976" spans="1:21" ht="15.75" customHeight="1">
      <c r="A976" s="17"/>
      <c r="G976" s="24"/>
      <c r="T976" s="7"/>
      <c r="U976" s="17"/>
    </row>
    <row r="977" spans="1:21" ht="15.75" customHeight="1">
      <c r="A977" s="17"/>
      <c r="G977" s="24"/>
      <c r="T977" s="7"/>
      <c r="U977" s="17"/>
    </row>
    <row r="978" spans="1:21" ht="15.75" customHeight="1">
      <c r="A978" s="17"/>
      <c r="G978" s="24"/>
      <c r="T978" s="7"/>
      <c r="U978" s="17"/>
    </row>
    <row r="979" spans="1:21" ht="15.75" customHeight="1">
      <c r="A979" s="17"/>
      <c r="G979" s="24"/>
      <c r="T979" s="7"/>
      <c r="U979" s="17"/>
    </row>
    <row r="980" spans="1:21" ht="15.75" customHeight="1">
      <c r="A980" s="17"/>
      <c r="G980" s="24"/>
      <c r="T980" s="7"/>
      <c r="U980" s="17"/>
    </row>
    <row r="981" spans="1:21" ht="15.75" customHeight="1">
      <c r="A981" s="17"/>
      <c r="G981" s="24"/>
      <c r="T981" s="7"/>
      <c r="U981" s="17"/>
    </row>
    <row r="982" spans="1:21" ht="15.75" customHeight="1">
      <c r="A982" s="17"/>
      <c r="G982" s="24"/>
      <c r="T982" s="7"/>
      <c r="U982" s="17"/>
    </row>
    <row r="983" spans="1:21" ht="15.75" customHeight="1">
      <c r="A983" s="17"/>
      <c r="G983" s="24"/>
      <c r="T983" s="7"/>
      <c r="U983" s="17"/>
    </row>
    <row r="984" spans="1:21" ht="15.75" customHeight="1">
      <c r="A984" s="17"/>
      <c r="G984" s="24"/>
      <c r="T984" s="7"/>
      <c r="U984" s="17"/>
    </row>
    <row r="985" spans="1:21" ht="15.75" customHeight="1">
      <c r="A985" s="17"/>
      <c r="G985" s="24"/>
      <c r="T985" s="7"/>
      <c r="U985" s="17"/>
    </row>
    <row r="986" spans="1:21" ht="15.75" customHeight="1">
      <c r="A986" s="17"/>
      <c r="G986" s="24"/>
      <c r="T986" s="7"/>
      <c r="U986" s="17"/>
    </row>
    <row r="987" spans="1:21" ht="15.75" customHeight="1">
      <c r="A987" s="17"/>
      <c r="G987" s="24"/>
      <c r="T987" s="7"/>
      <c r="U987" s="17"/>
    </row>
    <row r="988" spans="1:21" ht="15.75" customHeight="1">
      <c r="A988" s="17"/>
      <c r="G988" s="24"/>
      <c r="T988" s="7"/>
      <c r="U988" s="17"/>
    </row>
    <row r="989" spans="1:21" ht="15.75" customHeight="1">
      <c r="A989" s="17"/>
      <c r="G989" s="24"/>
      <c r="T989" s="7"/>
      <c r="U989" s="17"/>
    </row>
    <row r="990" spans="1:21" ht="15.75" customHeight="1">
      <c r="A990" s="17"/>
      <c r="G990" s="24"/>
      <c r="T990" s="7"/>
      <c r="U990" s="17"/>
    </row>
    <row r="991" spans="1:21" ht="15.75" customHeight="1">
      <c r="A991" s="17"/>
      <c r="G991" s="24"/>
      <c r="T991" s="7"/>
      <c r="U991" s="17"/>
    </row>
    <row r="992" spans="1:21" ht="15.75" customHeight="1">
      <c r="A992" s="17"/>
      <c r="G992" s="24"/>
      <c r="T992" s="7"/>
      <c r="U992" s="17"/>
    </row>
    <row r="993" spans="1:21" ht="15.75" customHeight="1">
      <c r="A993" s="17"/>
      <c r="G993" s="24"/>
      <c r="T993" s="7"/>
      <c r="U993" s="17"/>
    </row>
    <row r="994" spans="1:21" ht="15.75" customHeight="1">
      <c r="A994" s="17"/>
      <c r="G994" s="24"/>
      <c r="T994" s="7"/>
      <c r="U994" s="17"/>
    </row>
    <row r="995" spans="1:21" ht="15.75" customHeight="1">
      <c r="A995" s="17"/>
      <c r="G995" s="24"/>
      <c r="T995" s="7"/>
      <c r="U995" s="17"/>
    </row>
    <row r="996" spans="1:21" ht="15.75" customHeight="1">
      <c r="A996" s="17"/>
      <c r="G996" s="24"/>
      <c r="T996" s="7"/>
      <c r="U996" s="17"/>
    </row>
    <row r="997" spans="1:21" ht="15.75" customHeight="1">
      <c r="A997" s="17"/>
      <c r="G997" s="24"/>
      <c r="T997" s="7"/>
      <c r="U997" s="17"/>
    </row>
    <row r="998" spans="1:21" ht="15.75" customHeight="1">
      <c r="A998" s="17"/>
      <c r="G998" s="24"/>
      <c r="T998" s="7"/>
      <c r="U998" s="17"/>
    </row>
    <row r="999" spans="1:21" ht="15.75" customHeight="1">
      <c r="A999" s="17"/>
      <c r="G999" s="24"/>
      <c r="T999" s="7"/>
      <c r="U999" s="17"/>
    </row>
    <row r="1000" spans="1:21" ht="15.75" customHeight="1">
      <c r="A1000" s="17"/>
      <c r="G1000" s="24"/>
      <c r="T1000" s="7"/>
      <c r="U1000" s="17"/>
    </row>
  </sheetData>
  <conditionalFormatting sqref="K168:K1000 K1:K166">
    <cfRule type="cellIs" dxfId="7" priority="1" operator="greaterThan">
      <formula>0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00"/>
  <sheetViews>
    <sheetView workbookViewId="0"/>
  </sheetViews>
  <sheetFormatPr defaultColWidth="14.42578125" defaultRowHeight="15" customHeight="1"/>
  <cols>
    <col min="1" max="1" width="72.5703125" customWidth="1"/>
    <col min="2" max="26" width="8.7109375" customWidth="1"/>
  </cols>
  <sheetData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4.42578125" defaultRowHeight="15" customHeight="1"/>
  <cols>
    <col min="1" max="1" width="5.42578125" customWidth="1"/>
    <col min="2" max="2" width="12.5703125" customWidth="1"/>
    <col min="3" max="3" width="28.5703125" customWidth="1"/>
    <col min="4" max="4" width="30.5703125" customWidth="1"/>
    <col min="5" max="5" width="8.7109375" customWidth="1"/>
    <col min="6" max="6" width="22.85546875" customWidth="1"/>
    <col min="7" max="7" width="19.140625" customWidth="1"/>
    <col min="8" max="8" width="15.5703125" customWidth="1"/>
    <col min="9" max="9" width="8.7109375" customWidth="1"/>
    <col min="10" max="10" width="18.7109375" customWidth="1"/>
    <col min="11" max="11" width="12.85546875" customWidth="1"/>
    <col min="12" max="12" width="9.140625" customWidth="1"/>
    <col min="13" max="26" width="8.7109375" customWidth="1"/>
  </cols>
  <sheetData>
    <row r="1" spans="1:14">
      <c r="B1" s="15" t="s">
        <v>0</v>
      </c>
      <c r="C1" t="s">
        <v>1</v>
      </c>
      <c r="D1" t="s">
        <v>2</v>
      </c>
      <c r="E1" t="s">
        <v>3</v>
      </c>
      <c r="F1" t="s">
        <v>4</v>
      </c>
      <c r="G1" t="s">
        <v>8</v>
      </c>
      <c r="H1" t="s">
        <v>9</v>
      </c>
      <c r="I1" t="s">
        <v>21</v>
      </c>
      <c r="J1" t="s">
        <v>10</v>
      </c>
      <c r="L1" s="17"/>
      <c r="M1" t="s">
        <v>19</v>
      </c>
    </row>
    <row r="2" spans="1:14">
      <c r="A2">
        <f t="shared" ref="A2:A171" si="0">A1+1</f>
        <v>1</v>
      </c>
      <c r="B2" s="23">
        <v>30850050</v>
      </c>
      <c r="C2" s="23" t="s">
        <v>28</v>
      </c>
      <c r="D2" s="23" t="s">
        <v>29</v>
      </c>
      <c r="E2" s="23">
        <v>20</v>
      </c>
      <c r="F2" s="22">
        <v>42926</v>
      </c>
      <c r="G2" s="22">
        <v>42948</v>
      </c>
      <c r="H2" s="23">
        <f t="shared" ref="H2:H42" si="1">NETWORKDAYS(F2,G2,M$2:M$15)</f>
        <v>17</v>
      </c>
      <c r="J2">
        <f t="shared" ref="J2:J159" si="2">H2-E2</f>
        <v>-3</v>
      </c>
      <c r="K2" t="s">
        <v>34</v>
      </c>
      <c r="L2" s="17" t="s">
        <v>25</v>
      </c>
      <c r="M2" s="24">
        <v>42912</v>
      </c>
      <c r="N2" t="s">
        <v>35</v>
      </c>
    </row>
    <row r="3" spans="1:14">
      <c r="A3">
        <f t="shared" si="0"/>
        <v>2</v>
      </c>
      <c r="B3" s="17">
        <v>30950055</v>
      </c>
      <c r="C3" t="s">
        <v>36</v>
      </c>
      <c r="D3" t="s">
        <v>37</v>
      </c>
      <c r="E3" s="17">
        <v>40</v>
      </c>
      <c r="F3" s="24">
        <v>42898</v>
      </c>
      <c r="G3" s="24">
        <v>42955</v>
      </c>
      <c r="H3" s="17">
        <f t="shared" si="1"/>
        <v>40</v>
      </c>
      <c r="J3">
        <f t="shared" si="2"/>
        <v>0</v>
      </c>
      <c r="L3" s="17" t="s">
        <v>41</v>
      </c>
      <c r="M3" s="24">
        <v>42913</v>
      </c>
    </row>
    <row r="4" spans="1:14">
      <c r="A4">
        <f t="shared" si="0"/>
        <v>3</v>
      </c>
      <c r="B4" s="17">
        <v>31050064</v>
      </c>
      <c r="C4" t="s">
        <v>44</v>
      </c>
      <c r="D4" t="s">
        <v>45</v>
      </c>
      <c r="E4">
        <v>30</v>
      </c>
      <c r="F4" s="24">
        <v>42926</v>
      </c>
      <c r="G4" s="24">
        <v>42966</v>
      </c>
      <c r="H4" s="17">
        <f t="shared" si="1"/>
        <v>30</v>
      </c>
      <c r="J4">
        <f t="shared" si="2"/>
        <v>0</v>
      </c>
      <c r="L4" s="17" t="s">
        <v>41</v>
      </c>
      <c r="M4" s="24">
        <v>42931</v>
      </c>
      <c r="N4" t="s">
        <v>46</v>
      </c>
    </row>
    <row r="5" spans="1:14">
      <c r="A5">
        <f t="shared" si="0"/>
        <v>4</v>
      </c>
      <c r="B5" s="17">
        <v>31050083</v>
      </c>
      <c r="C5" t="s">
        <v>47</v>
      </c>
      <c r="D5" t="s">
        <v>48</v>
      </c>
      <c r="E5">
        <v>15</v>
      </c>
      <c r="F5" s="24">
        <v>42891</v>
      </c>
      <c r="G5" s="24">
        <v>42909</v>
      </c>
      <c r="H5" s="17">
        <f t="shared" si="1"/>
        <v>15</v>
      </c>
      <c r="J5">
        <f t="shared" si="2"/>
        <v>0</v>
      </c>
      <c r="L5" s="17" t="s">
        <v>41</v>
      </c>
      <c r="M5" s="24">
        <v>42975</v>
      </c>
      <c r="N5" t="s">
        <v>50</v>
      </c>
    </row>
    <row r="6" spans="1:14">
      <c r="A6">
        <f t="shared" si="0"/>
        <v>5</v>
      </c>
      <c r="B6" s="23">
        <v>31150014</v>
      </c>
      <c r="C6" s="23" t="s">
        <v>51</v>
      </c>
      <c r="D6" s="23" t="s">
        <v>52</v>
      </c>
      <c r="E6" s="23">
        <v>10</v>
      </c>
      <c r="F6" s="22">
        <v>42891</v>
      </c>
      <c r="G6" s="22">
        <v>42902</v>
      </c>
      <c r="H6" s="17">
        <f t="shared" si="1"/>
        <v>10</v>
      </c>
      <c r="J6" s="17">
        <f t="shared" si="2"/>
        <v>0</v>
      </c>
      <c r="L6" s="17" t="s">
        <v>25</v>
      </c>
      <c r="M6" s="24">
        <v>42976</v>
      </c>
      <c r="N6" t="s">
        <v>50</v>
      </c>
    </row>
    <row r="7" spans="1:14">
      <c r="A7">
        <f t="shared" si="0"/>
        <v>6</v>
      </c>
      <c r="B7" s="17">
        <v>31150036</v>
      </c>
      <c r="C7" t="s">
        <v>53</v>
      </c>
      <c r="D7" t="s">
        <v>54</v>
      </c>
      <c r="E7" s="17">
        <v>15</v>
      </c>
      <c r="F7" s="24">
        <v>42940</v>
      </c>
      <c r="G7" s="24">
        <v>42958</v>
      </c>
      <c r="H7" s="17">
        <f t="shared" si="1"/>
        <v>15</v>
      </c>
      <c r="J7" s="17">
        <f t="shared" si="2"/>
        <v>0</v>
      </c>
      <c r="L7" s="17" t="s">
        <v>55</v>
      </c>
      <c r="M7" s="24">
        <v>42977</v>
      </c>
      <c r="N7" t="s">
        <v>57</v>
      </c>
    </row>
    <row r="8" spans="1:14">
      <c r="A8">
        <f t="shared" si="0"/>
        <v>7</v>
      </c>
      <c r="B8" s="23">
        <v>31150058</v>
      </c>
      <c r="C8" s="23" t="s">
        <v>58</v>
      </c>
      <c r="D8" s="23" t="s">
        <v>59</v>
      </c>
      <c r="E8" s="23">
        <v>11</v>
      </c>
      <c r="F8" s="22">
        <v>42891</v>
      </c>
      <c r="G8" s="22">
        <v>42905</v>
      </c>
      <c r="H8" s="17">
        <f t="shared" si="1"/>
        <v>11</v>
      </c>
      <c r="J8" s="17">
        <f t="shared" si="2"/>
        <v>0</v>
      </c>
      <c r="L8" s="17" t="s">
        <v>25</v>
      </c>
      <c r="M8" s="24">
        <v>42968</v>
      </c>
      <c r="N8" t="s">
        <v>60</v>
      </c>
    </row>
    <row r="9" spans="1:14">
      <c r="A9">
        <f t="shared" si="0"/>
        <v>8</v>
      </c>
      <c r="B9" s="23">
        <v>31150060</v>
      </c>
      <c r="C9" s="23" t="s">
        <v>61</v>
      </c>
      <c r="D9" s="23" t="s">
        <v>62</v>
      </c>
      <c r="E9" s="23">
        <v>15</v>
      </c>
      <c r="F9" s="22">
        <v>42793</v>
      </c>
      <c r="G9" s="22">
        <v>42811</v>
      </c>
      <c r="H9" s="17">
        <f t="shared" si="1"/>
        <v>15</v>
      </c>
      <c r="J9" s="17">
        <f t="shared" si="2"/>
        <v>0</v>
      </c>
      <c r="L9" s="17" t="s">
        <v>25</v>
      </c>
      <c r="M9" s="24">
        <v>42969</v>
      </c>
      <c r="N9" t="s">
        <v>63</v>
      </c>
    </row>
    <row r="10" spans="1:14">
      <c r="A10">
        <f t="shared" si="0"/>
        <v>9</v>
      </c>
      <c r="B10" s="17">
        <v>31150062</v>
      </c>
      <c r="C10" t="s">
        <v>64</v>
      </c>
      <c r="D10" t="s">
        <v>65</v>
      </c>
      <c r="E10">
        <v>45</v>
      </c>
      <c r="F10" s="24">
        <v>42893</v>
      </c>
      <c r="G10" s="24">
        <v>42950</v>
      </c>
      <c r="H10" s="17">
        <f t="shared" si="1"/>
        <v>40</v>
      </c>
      <c r="J10" s="17">
        <f t="shared" si="2"/>
        <v>-5</v>
      </c>
      <c r="L10" s="17" t="s">
        <v>41</v>
      </c>
      <c r="M10" s="24">
        <v>42970</v>
      </c>
      <c r="N10" t="s">
        <v>66</v>
      </c>
    </row>
    <row r="11" spans="1:14">
      <c r="A11">
        <f t="shared" si="0"/>
        <v>10</v>
      </c>
      <c r="B11" s="17">
        <v>31150064</v>
      </c>
      <c r="C11" t="s">
        <v>68</v>
      </c>
      <c r="D11" t="s">
        <v>69</v>
      </c>
      <c r="E11">
        <v>20</v>
      </c>
      <c r="F11" s="24">
        <v>42898</v>
      </c>
      <c r="G11" s="24">
        <v>42927</v>
      </c>
      <c r="H11" s="17">
        <f t="shared" si="1"/>
        <v>20</v>
      </c>
      <c r="J11" s="17">
        <f t="shared" si="2"/>
        <v>0</v>
      </c>
      <c r="L11" s="17" t="s">
        <v>41</v>
      </c>
      <c r="M11" s="24">
        <v>42971</v>
      </c>
      <c r="N11" t="s">
        <v>70</v>
      </c>
    </row>
    <row r="12" spans="1:14">
      <c r="A12">
        <f t="shared" si="0"/>
        <v>11</v>
      </c>
      <c r="B12" s="17">
        <v>31150064</v>
      </c>
      <c r="C12" t="s">
        <v>68</v>
      </c>
      <c r="D12" t="s">
        <v>71</v>
      </c>
      <c r="E12" s="17">
        <v>20</v>
      </c>
      <c r="F12" s="24">
        <v>42933</v>
      </c>
      <c r="G12" s="24">
        <v>42958</v>
      </c>
      <c r="H12" s="17">
        <f t="shared" si="1"/>
        <v>20</v>
      </c>
      <c r="J12" s="17">
        <f t="shared" si="2"/>
        <v>0</v>
      </c>
      <c r="L12" s="17" t="s">
        <v>41</v>
      </c>
      <c r="M12" s="24">
        <v>42972</v>
      </c>
      <c r="N12" t="s">
        <v>74</v>
      </c>
    </row>
    <row r="13" spans="1:14">
      <c r="A13">
        <f t="shared" si="0"/>
        <v>12</v>
      </c>
      <c r="B13" s="23">
        <v>31150065</v>
      </c>
      <c r="C13" s="23" t="s">
        <v>76</v>
      </c>
      <c r="D13" s="23" t="s">
        <v>77</v>
      </c>
      <c r="E13" s="23">
        <v>15</v>
      </c>
      <c r="F13" s="22">
        <v>42765</v>
      </c>
      <c r="G13" s="22">
        <v>42783</v>
      </c>
      <c r="H13" s="17">
        <f t="shared" si="1"/>
        <v>15</v>
      </c>
      <c r="J13" s="17">
        <f t="shared" si="2"/>
        <v>0</v>
      </c>
      <c r="L13" s="17" t="s">
        <v>25</v>
      </c>
      <c r="M13" s="24">
        <v>42978</v>
      </c>
      <c r="N13" t="s">
        <v>78</v>
      </c>
    </row>
    <row r="14" spans="1:14">
      <c r="A14">
        <f t="shared" si="0"/>
        <v>13</v>
      </c>
      <c r="B14" s="17">
        <v>31150069</v>
      </c>
      <c r="C14" s="17" t="s">
        <v>79</v>
      </c>
      <c r="D14" s="17" t="s">
        <v>80</v>
      </c>
      <c r="E14" s="17">
        <v>15</v>
      </c>
      <c r="F14" s="24">
        <v>42954</v>
      </c>
      <c r="G14" s="24">
        <v>42986</v>
      </c>
      <c r="H14" s="17">
        <f t="shared" si="1"/>
        <v>14</v>
      </c>
      <c r="J14" s="17">
        <f t="shared" si="2"/>
        <v>-1</v>
      </c>
      <c r="L14" s="17" t="s">
        <v>41</v>
      </c>
      <c r="M14" s="24">
        <v>42979</v>
      </c>
      <c r="N14" t="s">
        <v>82</v>
      </c>
    </row>
    <row r="15" spans="1:14">
      <c r="A15">
        <f t="shared" si="0"/>
        <v>14</v>
      </c>
      <c r="B15" s="17">
        <v>31150069</v>
      </c>
      <c r="C15" s="17" t="s">
        <v>79</v>
      </c>
      <c r="D15" s="17" t="s">
        <v>83</v>
      </c>
      <c r="E15" s="17">
        <v>20</v>
      </c>
      <c r="F15" s="24">
        <v>42919</v>
      </c>
      <c r="G15" s="24">
        <v>42944</v>
      </c>
      <c r="H15" s="17">
        <f t="shared" si="1"/>
        <v>20</v>
      </c>
      <c r="J15" s="17">
        <f t="shared" si="2"/>
        <v>0</v>
      </c>
      <c r="L15" s="17" t="s">
        <v>41</v>
      </c>
      <c r="M15" s="24">
        <v>42982</v>
      </c>
      <c r="N15" t="s">
        <v>82</v>
      </c>
    </row>
    <row r="16" spans="1:14">
      <c r="A16">
        <f t="shared" si="0"/>
        <v>15</v>
      </c>
      <c r="B16" s="17">
        <v>31150077</v>
      </c>
      <c r="C16" t="s">
        <v>84</v>
      </c>
      <c r="D16" t="s">
        <v>85</v>
      </c>
      <c r="E16" s="17">
        <v>30</v>
      </c>
      <c r="F16" s="24">
        <v>42926</v>
      </c>
      <c r="G16" s="24">
        <v>42965</v>
      </c>
      <c r="H16" s="17">
        <f t="shared" si="1"/>
        <v>30</v>
      </c>
      <c r="J16">
        <f t="shared" si="2"/>
        <v>0</v>
      </c>
      <c r="L16" s="17" t="s">
        <v>41</v>
      </c>
    </row>
    <row r="17" spans="1:12">
      <c r="A17">
        <f t="shared" si="0"/>
        <v>16</v>
      </c>
      <c r="B17" s="17">
        <v>31150078</v>
      </c>
      <c r="C17" t="s">
        <v>86</v>
      </c>
      <c r="D17" t="s">
        <v>87</v>
      </c>
      <c r="E17">
        <v>41</v>
      </c>
      <c r="F17" s="24">
        <v>42919</v>
      </c>
      <c r="G17" s="24">
        <v>42966</v>
      </c>
      <c r="H17" s="17">
        <f t="shared" si="1"/>
        <v>35</v>
      </c>
      <c r="J17">
        <f t="shared" si="2"/>
        <v>-6</v>
      </c>
      <c r="K17" t="s">
        <v>34</v>
      </c>
      <c r="L17" s="17"/>
    </row>
    <row r="18" spans="1:12">
      <c r="A18" s="23">
        <f t="shared" si="0"/>
        <v>17</v>
      </c>
      <c r="B18" s="23">
        <v>31150079</v>
      </c>
      <c r="C18" s="23" t="s">
        <v>88</v>
      </c>
      <c r="D18" s="23" t="s">
        <v>89</v>
      </c>
      <c r="E18" s="23">
        <v>55</v>
      </c>
      <c r="F18" s="22">
        <v>42898</v>
      </c>
      <c r="G18" s="22">
        <v>42991</v>
      </c>
      <c r="H18" s="17">
        <f t="shared" si="1"/>
        <v>55</v>
      </c>
      <c r="J18">
        <f t="shared" si="2"/>
        <v>0</v>
      </c>
      <c r="L18" s="17" t="s">
        <v>25</v>
      </c>
    </row>
    <row r="19" spans="1:12">
      <c r="A19">
        <f t="shared" si="0"/>
        <v>18</v>
      </c>
      <c r="B19" s="17">
        <v>31250001</v>
      </c>
      <c r="C19" t="s">
        <v>90</v>
      </c>
      <c r="D19" t="s">
        <v>91</v>
      </c>
      <c r="E19">
        <v>40</v>
      </c>
      <c r="F19" s="24">
        <v>42916</v>
      </c>
      <c r="G19" s="24">
        <v>42971</v>
      </c>
      <c r="H19" s="17">
        <f t="shared" si="1"/>
        <v>36</v>
      </c>
      <c r="J19">
        <f t="shared" si="2"/>
        <v>-4</v>
      </c>
      <c r="L19" s="17"/>
    </row>
    <row r="20" spans="1:12">
      <c r="A20" s="23">
        <f t="shared" si="0"/>
        <v>19</v>
      </c>
      <c r="B20" s="23">
        <v>31250004</v>
      </c>
      <c r="C20" s="23" t="s">
        <v>92</v>
      </c>
      <c r="D20" s="23" t="s">
        <v>80</v>
      </c>
      <c r="E20" s="23">
        <v>25</v>
      </c>
      <c r="F20" s="22">
        <v>42891</v>
      </c>
      <c r="G20" s="22">
        <v>42927</v>
      </c>
      <c r="H20" s="17">
        <f t="shared" si="1"/>
        <v>25</v>
      </c>
      <c r="J20">
        <f t="shared" si="2"/>
        <v>0</v>
      </c>
      <c r="L20" s="17" t="s">
        <v>25</v>
      </c>
    </row>
    <row r="21" spans="1:12" ht="15.75" customHeight="1">
      <c r="A21">
        <f t="shared" si="0"/>
        <v>20</v>
      </c>
      <c r="B21" s="23">
        <v>31250010</v>
      </c>
      <c r="C21" s="23" t="s">
        <v>94</v>
      </c>
      <c r="D21" s="23" t="s">
        <v>95</v>
      </c>
      <c r="E21" s="23">
        <v>15</v>
      </c>
      <c r="F21" s="22">
        <v>42898</v>
      </c>
      <c r="G21" s="22">
        <v>42922</v>
      </c>
      <c r="H21" s="17">
        <f t="shared" si="1"/>
        <v>17</v>
      </c>
      <c r="J21">
        <f t="shared" si="2"/>
        <v>2</v>
      </c>
      <c r="K21" t="s">
        <v>96</v>
      </c>
      <c r="L21" s="17" t="s">
        <v>25</v>
      </c>
    </row>
    <row r="22" spans="1:12" ht="15.75" customHeight="1">
      <c r="A22">
        <f t="shared" si="0"/>
        <v>21</v>
      </c>
      <c r="B22" s="17">
        <v>31250012</v>
      </c>
      <c r="C22" t="s">
        <v>97</v>
      </c>
      <c r="D22" t="s">
        <v>98</v>
      </c>
      <c r="E22">
        <v>20</v>
      </c>
      <c r="F22" s="24">
        <v>42891</v>
      </c>
      <c r="G22" s="24">
        <v>42920</v>
      </c>
      <c r="H22" s="17">
        <f t="shared" si="1"/>
        <v>20</v>
      </c>
      <c r="J22">
        <f t="shared" si="2"/>
        <v>0</v>
      </c>
      <c r="L22" s="17" t="s">
        <v>41</v>
      </c>
    </row>
    <row r="23" spans="1:12" ht="15.75" customHeight="1">
      <c r="A23">
        <f t="shared" si="0"/>
        <v>22</v>
      </c>
      <c r="B23" s="23">
        <v>31250014</v>
      </c>
      <c r="C23" s="23" t="s">
        <v>99</v>
      </c>
      <c r="D23" s="23" t="s">
        <v>62</v>
      </c>
      <c r="E23" s="23">
        <v>15</v>
      </c>
      <c r="F23" s="22">
        <v>42891</v>
      </c>
      <c r="G23" s="22">
        <v>42909</v>
      </c>
      <c r="H23" s="17">
        <f t="shared" si="1"/>
        <v>15</v>
      </c>
      <c r="J23">
        <f t="shared" si="2"/>
        <v>0</v>
      </c>
      <c r="L23" s="17" t="s">
        <v>25</v>
      </c>
    </row>
    <row r="24" spans="1:12" ht="15.75" customHeight="1">
      <c r="A24">
        <f t="shared" si="0"/>
        <v>23</v>
      </c>
      <c r="B24" s="17">
        <v>31250018</v>
      </c>
      <c r="C24" t="s">
        <v>104</v>
      </c>
      <c r="D24" t="s">
        <v>106</v>
      </c>
      <c r="E24">
        <v>15</v>
      </c>
      <c r="F24" s="24">
        <v>42898</v>
      </c>
      <c r="G24" s="24">
        <v>42920</v>
      </c>
      <c r="H24" s="17">
        <f t="shared" si="1"/>
        <v>15</v>
      </c>
      <c r="J24">
        <f t="shared" si="2"/>
        <v>0</v>
      </c>
      <c r="K24" t="s">
        <v>41</v>
      </c>
      <c r="L24" s="17"/>
    </row>
    <row r="25" spans="1:12" ht="15.75" customHeight="1">
      <c r="A25">
        <f t="shared" si="0"/>
        <v>24</v>
      </c>
      <c r="B25" s="17">
        <v>31250018</v>
      </c>
      <c r="C25" t="s">
        <v>104</v>
      </c>
      <c r="D25" t="s">
        <v>80</v>
      </c>
      <c r="E25">
        <v>20</v>
      </c>
      <c r="F25" s="24">
        <v>42926</v>
      </c>
      <c r="G25" s="24">
        <v>42951</v>
      </c>
      <c r="H25" s="17">
        <f t="shared" si="1"/>
        <v>20</v>
      </c>
      <c r="J25">
        <f t="shared" si="2"/>
        <v>0</v>
      </c>
      <c r="K25" t="s">
        <v>41</v>
      </c>
      <c r="L25" s="17"/>
    </row>
    <row r="26" spans="1:12" ht="15.75" customHeight="1">
      <c r="A26">
        <f t="shared" si="0"/>
        <v>25</v>
      </c>
      <c r="B26" s="17">
        <v>31250020</v>
      </c>
      <c r="C26" t="s">
        <v>115</v>
      </c>
      <c r="D26" t="s">
        <v>117</v>
      </c>
      <c r="E26">
        <v>40</v>
      </c>
      <c r="F26" s="24">
        <v>42898</v>
      </c>
      <c r="G26" s="24">
        <v>42955</v>
      </c>
      <c r="H26" s="17">
        <f t="shared" si="1"/>
        <v>40</v>
      </c>
      <c r="J26">
        <f t="shared" si="2"/>
        <v>0</v>
      </c>
      <c r="L26" s="17" t="s">
        <v>41</v>
      </c>
    </row>
    <row r="27" spans="1:12" ht="15.75" customHeight="1">
      <c r="A27">
        <f t="shared" si="0"/>
        <v>26</v>
      </c>
      <c r="B27" s="17">
        <v>31250025</v>
      </c>
      <c r="C27" t="s">
        <v>118</v>
      </c>
      <c r="D27" t="s">
        <v>119</v>
      </c>
      <c r="E27">
        <v>20</v>
      </c>
      <c r="F27" s="24">
        <v>42919</v>
      </c>
      <c r="G27" s="24">
        <v>42944</v>
      </c>
      <c r="H27" s="17">
        <f t="shared" si="1"/>
        <v>20</v>
      </c>
      <c r="J27" s="17">
        <f t="shared" si="2"/>
        <v>0</v>
      </c>
      <c r="L27" s="17" t="s">
        <v>41</v>
      </c>
    </row>
    <row r="28" spans="1:12" ht="15.75" customHeight="1">
      <c r="A28">
        <f t="shared" si="0"/>
        <v>27</v>
      </c>
      <c r="B28" s="23">
        <v>31250028</v>
      </c>
      <c r="C28" s="23" t="s">
        <v>122</v>
      </c>
      <c r="D28" s="23" t="s">
        <v>62</v>
      </c>
      <c r="E28" s="23">
        <v>15</v>
      </c>
      <c r="F28" s="22">
        <v>42891</v>
      </c>
      <c r="G28" s="22">
        <v>42909</v>
      </c>
      <c r="H28" s="17">
        <f t="shared" si="1"/>
        <v>15</v>
      </c>
      <c r="J28" s="17">
        <f t="shared" si="2"/>
        <v>0</v>
      </c>
      <c r="L28" s="17" t="s">
        <v>25</v>
      </c>
    </row>
    <row r="29" spans="1:12" ht="15.75" customHeight="1">
      <c r="A29">
        <f t="shared" si="0"/>
        <v>28</v>
      </c>
      <c r="B29" s="23">
        <v>31250029</v>
      </c>
      <c r="C29" s="23" t="s">
        <v>123</v>
      </c>
      <c r="D29" s="23" t="s">
        <v>124</v>
      </c>
      <c r="E29" s="23">
        <v>43</v>
      </c>
      <c r="F29" s="22">
        <v>42898</v>
      </c>
      <c r="G29" s="22">
        <v>42958</v>
      </c>
      <c r="H29" s="17">
        <f t="shared" si="1"/>
        <v>43</v>
      </c>
      <c r="J29" s="17">
        <f t="shared" si="2"/>
        <v>0</v>
      </c>
      <c r="L29" s="17" t="s">
        <v>25</v>
      </c>
    </row>
    <row r="30" spans="1:12" ht="15.75" customHeight="1">
      <c r="A30">
        <f t="shared" si="0"/>
        <v>29</v>
      </c>
      <c r="B30" s="17">
        <v>31250030</v>
      </c>
      <c r="C30" t="s">
        <v>126</v>
      </c>
      <c r="D30" t="s">
        <v>127</v>
      </c>
      <c r="E30">
        <v>11</v>
      </c>
      <c r="F30" s="24">
        <v>42891</v>
      </c>
      <c r="G30" s="24">
        <v>42902</v>
      </c>
      <c r="H30" s="17">
        <f t="shared" si="1"/>
        <v>10</v>
      </c>
      <c r="J30" s="17">
        <f t="shared" si="2"/>
        <v>-1</v>
      </c>
      <c r="K30" t="s">
        <v>34</v>
      </c>
      <c r="L30" s="17"/>
    </row>
    <row r="31" spans="1:12" ht="15.75" customHeight="1">
      <c r="A31">
        <f t="shared" si="0"/>
        <v>30</v>
      </c>
      <c r="B31" s="17">
        <v>31250031</v>
      </c>
      <c r="C31" t="s">
        <v>132</v>
      </c>
      <c r="D31" t="s">
        <v>133</v>
      </c>
      <c r="E31" s="17">
        <v>15</v>
      </c>
      <c r="F31" s="24">
        <v>42926</v>
      </c>
      <c r="G31" s="24">
        <v>42944</v>
      </c>
      <c r="H31" s="17">
        <f t="shared" si="1"/>
        <v>15</v>
      </c>
      <c r="J31" s="17">
        <f t="shared" si="2"/>
        <v>0</v>
      </c>
      <c r="L31" s="17" t="s">
        <v>41</v>
      </c>
    </row>
    <row r="32" spans="1:12" ht="15.75" customHeight="1">
      <c r="A32">
        <f t="shared" si="0"/>
        <v>31</v>
      </c>
      <c r="B32" s="23">
        <v>31250033</v>
      </c>
      <c r="C32" s="23" t="s">
        <v>136</v>
      </c>
      <c r="D32" s="23" t="s">
        <v>140</v>
      </c>
      <c r="E32" s="23">
        <v>22</v>
      </c>
      <c r="F32" s="22">
        <v>42919</v>
      </c>
      <c r="G32" s="22">
        <v>42948</v>
      </c>
      <c r="H32" s="17">
        <f t="shared" si="1"/>
        <v>22</v>
      </c>
      <c r="J32" s="17">
        <f t="shared" si="2"/>
        <v>0</v>
      </c>
      <c r="L32" s="17" t="s">
        <v>25</v>
      </c>
    </row>
    <row r="33" spans="1:12" ht="15.75" customHeight="1">
      <c r="A33">
        <f t="shared" si="0"/>
        <v>32</v>
      </c>
      <c r="B33" s="23">
        <v>31250034</v>
      </c>
      <c r="C33" s="23" t="s">
        <v>141</v>
      </c>
      <c r="D33" s="23" t="s">
        <v>62</v>
      </c>
      <c r="E33" s="23">
        <v>15</v>
      </c>
      <c r="F33" s="22">
        <v>42891</v>
      </c>
      <c r="G33" s="22">
        <v>42909</v>
      </c>
      <c r="H33" s="17">
        <f t="shared" si="1"/>
        <v>15</v>
      </c>
      <c r="J33" s="17">
        <f t="shared" si="2"/>
        <v>0</v>
      </c>
      <c r="L33" s="17" t="s">
        <v>25</v>
      </c>
    </row>
    <row r="34" spans="1:12" ht="15.75" customHeight="1">
      <c r="A34">
        <f t="shared" si="0"/>
        <v>33</v>
      </c>
      <c r="B34" s="23">
        <v>31250035</v>
      </c>
      <c r="C34" s="23" t="s">
        <v>142</v>
      </c>
      <c r="D34" s="23" t="s">
        <v>143</v>
      </c>
      <c r="E34" s="23">
        <v>15</v>
      </c>
      <c r="F34" s="22">
        <v>42947</v>
      </c>
      <c r="G34" s="22">
        <v>42965</v>
      </c>
      <c r="H34" s="17">
        <f t="shared" si="1"/>
        <v>15</v>
      </c>
      <c r="J34" s="17">
        <f t="shared" si="2"/>
        <v>0</v>
      </c>
      <c r="L34" s="17" t="s">
        <v>25</v>
      </c>
    </row>
    <row r="35" spans="1:12" ht="15.75" customHeight="1">
      <c r="A35">
        <f t="shared" si="0"/>
        <v>34</v>
      </c>
      <c r="B35" s="17">
        <v>31250040</v>
      </c>
      <c r="C35" s="23" t="s">
        <v>146</v>
      </c>
      <c r="D35" s="17" t="s">
        <v>147</v>
      </c>
      <c r="E35" s="17">
        <v>15</v>
      </c>
      <c r="F35" s="24">
        <v>42954</v>
      </c>
      <c r="G35" s="24">
        <v>42986</v>
      </c>
      <c r="H35" s="17">
        <f t="shared" si="1"/>
        <v>14</v>
      </c>
      <c r="J35" s="17">
        <f t="shared" si="2"/>
        <v>-1</v>
      </c>
      <c r="L35" s="17"/>
    </row>
    <row r="36" spans="1:12" ht="15.75" customHeight="1">
      <c r="A36">
        <f t="shared" si="0"/>
        <v>35</v>
      </c>
      <c r="B36" s="17">
        <v>31250040</v>
      </c>
      <c r="C36" t="s">
        <v>146</v>
      </c>
      <c r="D36" t="s">
        <v>149</v>
      </c>
      <c r="E36">
        <v>20</v>
      </c>
      <c r="F36" s="24">
        <v>42919</v>
      </c>
      <c r="G36" s="24">
        <v>42951</v>
      </c>
      <c r="H36" s="17">
        <f t="shared" si="1"/>
        <v>25</v>
      </c>
      <c r="J36" s="17">
        <f t="shared" si="2"/>
        <v>5</v>
      </c>
      <c r="L36" s="17"/>
    </row>
    <row r="37" spans="1:12" ht="15.75" customHeight="1">
      <c r="A37">
        <f t="shared" si="0"/>
        <v>36</v>
      </c>
      <c r="B37" s="17">
        <v>31250042</v>
      </c>
      <c r="C37" t="s">
        <v>159</v>
      </c>
      <c r="D37" t="s">
        <v>160</v>
      </c>
      <c r="E37" s="17">
        <v>25</v>
      </c>
      <c r="F37" s="24">
        <v>42914</v>
      </c>
      <c r="G37" s="24">
        <v>42948</v>
      </c>
      <c r="H37" s="17">
        <f t="shared" si="1"/>
        <v>25</v>
      </c>
      <c r="J37" s="17">
        <f t="shared" si="2"/>
        <v>0</v>
      </c>
      <c r="L37" s="17" t="s">
        <v>25</v>
      </c>
    </row>
    <row r="38" spans="1:12" ht="15.75" customHeight="1">
      <c r="A38">
        <f t="shared" si="0"/>
        <v>37</v>
      </c>
      <c r="B38" s="17">
        <v>31250043</v>
      </c>
      <c r="C38" t="s">
        <v>163</v>
      </c>
      <c r="D38" t="s">
        <v>164</v>
      </c>
      <c r="E38">
        <v>20</v>
      </c>
      <c r="F38" s="24">
        <v>42919</v>
      </c>
      <c r="G38" s="24">
        <v>42944</v>
      </c>
      <c r="H38" s="17">
        <f t="shared" si="1"/>
        <v>20</v>
      </c>
      <c r="J38" s="17">
        <f t="shared" si="2"/>
        <v>0</v>
      </c>
      <c r="L38" s="17" t="s">
        <v>41</v>
      </c>
    </row>
    <row r="39" spans="1:12" ht="15.75" customHeight="1">
      <c r="A39">
        <f t="shared" si="0"/>
        <v>38</v>
      </c>
      <c r="B39" s="17">
        <v>31250046</v>
      </c>
      <c r="C39" t="s">
        <v>166</v>
      </c>
      <c r="D39" t="s">
        <v>167</v>
      </c>
      <c r="E39">
        <v>15</v>
      </c>
      <c r="F39" s="24">
        <v>42898</v>
      </c>
      <c r="G39" s="24">
        <v>42920</v>
      </c>
      <c r="H39" s="17">
        <f t="shared" si="1"/>
        <v>15</v>
      </c>
      <c r="J39" s="17">
        <f t="shared" si="2"/>
        <v>0</v>
      </c>
      <c r="L39" s="17"/>
    </row>
    <row r="40" spans="1:12" ht="15.75" customHeight="1">
      <c r="A40">
        <f t="shared" si="0"/>
        <v>39</v>
      </c>
      <c r="B40" s="23">
        <v>31250050</v>
      </c>
      <c r="C40" s="23" t="s">
        <v>169</v>
      </c>
      <c r="D40" s="23" t="s">
        <v>170</v>
      </c>
      <c r="E40" s="23">
        <v>20</v>
      </c>
      <c r="F40" s="22">
        <v>42898</v>
      </c>
      <c r="G40" s="22">
        <v>42927</v>
      </c>
      <c r="H40" s="17">
        <f t="shared" si="1"/>
        <v>20</v>
      </c>
      <c r="J40" s="17">
        <f t="shared" si="2"/>
        <v>0</v>
      </c>
      <c r="L40" s="17" t="s">
        <v>25</v>
      </c>
    </row>
    <row r="41" spans="1:12" ht="15.75" customHeight="1">
      <c r="A41">
        <f t="shared" si="0"/>
        <v>40</v>
      </c>
      <c r="B41" s="23">
        <v>31250051</v>
      </c>
      <c r="C41" s="23" t="s">
        <v>173</v>
      </c>
      <c r="D41" s="23" t="s">
        <v>174</v>
      </c>
      <c r="E41" s="23">
        <v>40</v>
      </c>
      <c r="F41" s="22">
        <v>42898</v>
      </c>
      <c r="G41" s="22">
        <v>42955</v>
      </c>
      <c r="H41" s="17">
        <f t="shared" si="1"/>
        <v>40</v>
      </c>
      <c r="J41" s="17">
        <f t="shared" si="2"/>
        <v>0</v>
      </c>
      <c r="L41" s="17" t="s">
        <v>25</v>
      </c>
    </row>
    <row r="42" spans="1:12" ht="15.75" customHeight="1">
      <c r="A42">
        <f t="shared" si="0"/>
        <v>41</v>
      </c>
      <c r="B42" s="17">
        <v>31250053</v>
      </c>
      <c r="C42" t="s">
        <v>177</v>
      </c>
      <c r="D42" t="s">
        <v>119</v>
      </c>
      <c r="E42">
        <v>15</v>
      </c>
      <c r="F42" s="24">
        <v>42947</v>
      </c>
      <c r="G42" s="24">
        <v>42965</v>
      </c>
      <c r="H42" s="17">
        <f t="shared" si="1"/>
        <v>15</v>
      </c>
      <c r="J42" s="17">
        <f t="shared" si="2"/>
        <v>0</v>
      </c>
      <c r="L42" s="17"/>
    </row>
    <row r="43" spans="1:12" ht="15.75" customHeight="1">
      <c r="A43">
        <f t="shared" si="0"/>
        <v>42</v>
      </c>
      <c r="B43" s="17">
        <v>31250055</v>
      </c>
      <c r="C43" t="s">
        <v>182</v>
      </c>
      <c r="D43" t="s">
        <v>184</v>
      </c>
      <c r="E43" s="17">
        <v>40</v>
      </c>
      <c r="F43" s="24">
        <v>42905</v>
      </c>
      <c r="G43" s="24">
        <v>42955</v>
      </c>
      <c r="H43" s="17">
        <v>40</v>
      </c>
      <c r="J43" s="17">
        <f t="shared" si="2"/>
        <v>0</v>
      </c>
      <c r="K43" t="s">
        <v>34</v>
      </c>
      <c r="L43" s="17"/>
    </row>
    <row r="44" spans="1:12" ht="15.75" customHeight="1">
      <c r="A44">
        <f t="shared" si="0"/>
        <v>43</v>
      </c>
      <c r="B44" s="17">
        <v>31250056</v>
      </c>
      <c r="C44" t="s">
        <v>188</v>
      </c>
      <c r="D44" t="s">
        <v>119</v>
      </c>
      <c r="E44" s="17">
        <v>20</v>
      </c>
      <c r="F44" s="24">
        <v>42919</v>
      </c>
      <c r="G44" s="24">
        <v>42944</v>
      </c>
      <c r="H44" s="17">
        <f t="shared" ref="H44:H47" si="3">NETWORKDAYS(F44,G44,M$2:M$15)</f>
        <v>20</v>
      </c>
      <c r="J44" s="17">
        <f t="shared" si="2"/>
        <v>0</v>
      </c>
      <c r="L44" s="17" t="s">
        <v>41</v>
      </c>
    </row>
    <row r="45" spans="1:12" ht="15.75" customHeight="1">
      <c r="A45">
        <f t="shared" si="0"/>
        <v>44</v>
      </c>
      <c r="B45" s="23">
        <v>31250059</v>
      </c>
      <c r="C45" s="23" t="s">
        <v>194</v>
      </c>
      <c r="D45" s="23" t="s">
        <v>195</v>
      </c>
      <c r="E45" s="23">
        <v>40</v>
      </c>
      <c r="F45" s="22">
        <v>42905</v>
      </c>
      <c r="G45" s="22">
        <v>42962</v>
      </c>
      <c r="H45" s="17">
        <f t="shared" si="3"/>
        <v>40</v>
      </c>
      <c r="J45" s="17">
        <f t="shared" si="2"/>
        <v>0</v>
      </c>
      <c r="K45" s="17"/>
      <c r="L45" s="17" t="s">
        <v>25</v>
      </c>
    </row>
    <row r="46" spans="1:12" ht="15.75" customHeight="1">
      <c r="A46">
        <f t="shared" si="0"/>
        <v>45</v>
      </c>
      <c r="B46" s="17">
        <v>31250060</v>
      </c>
      <c r="C46" t="s">
        <v>197</v>
      </c>
      <c r="D46" t="s">
        <v>117</v>
      </c>
      <c r="E46">
        <v>40</v>
      </c>
      <c r="F46" s="24">
        <v>42898</v>
      </c>
      <c r="G46" s="24">
        <v>42955</v>
      </c>
      <c r="H46" s="17">
        <f t="shared" si="3"/>
        <v>40</v>
      </c>
      <c r="J46" s="17">
        <f t="shared" si="2"/>
        <v>0</v>
      </c>
      <c r="K46" s="17"/>
      <c r="L46" s="17" t="s">
        <v>41</v>
      </c>
    </row>
    <row r="47" spans="1:12" ht="15.75" customHeight="1">
      <c r="A47">
        <f t="shared" si="0"/>
        <v>46</v>
      </c>
      <c r="B47" s="23">
        <v>31250061</v>
      </c>
      <c r="C47" s="23" t="s">
        <v>203</v>
      </c>
      <c r="D47" s="23" t="s">
        <v>204</v>
      </c>
      <c r="E47" s="23">
        <v>15</v>
      </c>
      <c r="F47" s="22">
        <v>42905</v>
      </c>
      <c r="G47" s="22">
        <v>42927</v>
      </c>
      <c r="H47" s="17">
        <f t="shared" si="3"/>
        <v>15</v>
      </c>
      <c r="J47" s="17">
        <f t="shared" si="2"/>
        <v>0</v>
      </c>
      <c r="K47" s="17"/>
      <c r="L47" s="17" t="s">
        <v>25</v>
      </c>
    </row>
    <row r="48" spans="1:12" ht="15.75" customHeight="1">
      <c r="A48">
        <f t="shared" si="0"/>
        <v>47</v>
      </c>
      <c r="B48" s="17">
        <v>31250063</v>
      </c>
      <c r="C48" t="s">
        <v>207</v>
      </c>
      <c r="D48" t="s">
        <v>209</v>
      </c>
      <c r="E48">
        <v>11</v>
      </c>
      <c r="F48" s="24">
        <v>42919</v>
      </c>
      <c r="G48" s="24">
        <v>42930</v>
      </c>
      <c r="H48" s="17">
        <v>11</v>
      </c>
      <c r="I48" t="s">
        <v>211</v>
      </c>
      <c r="J48">
        <f t="shared" si="2"/>
        <v>0</v>
      </c>
      <c r="K48" t="s">
        <v>34</v>
      </c>
      <c r="L48" s="17" t="s">
        <v>41</v>
      </c>
    </row>
    <row r="49" spans="1:12" ht="15.75" customHeight="1">
      <c r="A49">
        <f t="shared" si="0"/>
        <v>48</v>
      </c>
      <c r="B49" s="17">
        <v>31250063</v>
      </c>
      <c r="C49" t="s">
        <v>207</v>
      </c>
      <c r="D49" t="s">
        <v>216</v>
      </c>
      <c r="E49">
        <v>18</v>
      </c>
      <c r="F49" s="24">
        <v>42933</v>
      </c>
      <c r="G49" s="24">
        <v>42952</v>
      </c>
      <c r="H49" s="17">
        <f>NETWORKDAYS(F49,G49,M$2:M$15)</f>
        <v>15</v>
      </c>
      <c r="J49">
        <f t="shared" si="2"/>
        <v>-3</v>
      </c>
      <c r="L49" s="17" t="s">
        <v>41</v>
      </c>
    </row>
    <row r="50" spans="1:12" ht="15.75" customHeight="1">
      <c r="A50">
        <f t="shared" si="0"/>
        <v>49</v>
      </c>
      <c r="B50" s="17">
        <v>31250063</v>
      </c>
      <c r="C50" t="s">
        <v>207</v>
      </c>
      <c r="D50" t="s">
        <v>219</v>
      </c>
      <c r="E50">
        <v>12</v>
      </c>
      <c r="F50" s="24">
        <v>42954</v>
      </c>
      <c r="G50" s="24">
        <v>42966</v>
      </c>
      <c r="H50" s="17">
        <v>12</v>
      </c>
      <c r="J50">
        <f t="shared" si="2"/>
        <v>0</v>
      </c>
      <c r="K50" t="s">
        <v>34</v>
      </c>
      <c r="L50" s="17" t="s">
        <v>41</v>
      </c>
    </row>
    <row r="51" spans="1:12" ht="15.75" customHeight="1">
      <c r="A51">
        <f t="shared" si="0"/>
        <v>50</v>
      </c>
      <c r="B51" s="17">
        <v>31250070</v>
      </c>
      <c r="C51" t="s">
        <v>222</v>
      </c>
      <c r="D51" t="s">
        <v>223</v>
      </c>
      <c r="E51" s="17">
        <v>10</v>
      </c>
      <c r="F51" s="24">
        <v>42898</v>
      </c>
      <c r="G51" s="24">
        <v>42909</v>
      </c>
      <c r="H51" s="17">
        <f t="shared" ref="H51:H99" si="4">NETWORKDAYS(F51,G51,M$2:M$15)</f>
        <v>10</v>
      </c>
      <c r="J51">
        <f t="shared" si="2"/>
        <v>0</v>
      </c>
      <c r="L51" s="17" t="s">
        <v>41</v>
      </c>
    </row>
    <row r="52" spans="1:12" ht="15.75" customHeight="1">
      <c r="A52">
        <f t="shared" si="0"/>
        <v>51</v>
      </c>
      <c r="B52" s="17">
        <v>31250071</v>
      </c>
      <c r="C52" t="s">
        <v>224</v>
      </c>
      <c r="D52" t="s">
        <v>225</v>
      </c>
      <c r="E52" s="17">
        <v>10</v>
      </c>
      <c r="F52" s="24">
        <v>42954</v>
      </c>
      <c r="G52" s="24">
        <v>42965</v>
      </c>
      <c r="H52" s="17">
        <f t="shared" si="4"/>
        <v>10</v>
      </c>
      <c r="J52">
        <f t="shared" si="2"/>
        <v>0</v>
      </c>
      <c r="L52" s="17" t="s">
        <v>25</v>
      </c>
    </row>
    <row r="53" spans="1:12" ht="15.75" customHeight="1">
      <c r="A53">
        <f t="shared" si="0"/>
        <v>52</v>
      </c>
      <c r="B53" s="17">
        <v>31250071</v>
      </c>
      <c r="C53" t="s">
        <v>224</v>
      </c>
      <c r="D53" t="s">
        <v>164</v>
      </c>
      <c r="E53">
        <v>18</v>
      </c>
      <c r="F53" s="24">
        <v>42898</v>
      </c>
      <c r="G53" s="24">
        <v>42923</v>
      </c>
      <c r="H53" s="17">
        <f t="shared" si="4"/>
        <v>18</v>
      </c>
      <c r="J53">
        <f t="shared" si="2"/>
        <v>0</v>
      </c>
      <c r="L53" s="17" t="s">
        <v>25</v>
      </c>
    </row>
    <row r="54" spans="1:12" ht="15.75" customHeight="1">
      <c r="A54">
        <f t="shared" si="0"/>
        <v>53</v>
      </c>
      <c r="B54" s="17">
        <v>31250071</v>
      </c>
      <c r="C54" t="s">
        <v>224</v>
      </c>
      <c r="D54" t="s">
        <v>225</v>
      </c>
      <c r="E54">
        <v>10</v>
      </c>
      <c r="F54" s="24">
        <v>42954</v>
      </c>
      <c r="G54" s="24">
        <v>42965</v>
      </c>
      <c r="H54" s="17">
        <f t="shared" si="4"/>
        <v>10</v>
      </c>
      <c r="J54">
        <f t="shared" si="2"/>
        <v>0</v>
      </c>
      <c r="L54" s="17" t="s">
        <v>25</v>
      </c>
    </row>
    <row r="55" spans="1:12" ht="15.75" customHeight="1">
      <c r="A55">
        <f t="shared" si="0"/>
        <v>54</v>
      </c>
      <c r="B55" s="17">
        <v>31250072</v>
      </c>
      <c r="C55" t="s">
        <v>233</v>
      </c>
      <c r="D55" t="s">
        <v>80</v>
      </c>
      <c r="E55">
        <v>20</v>
      </c>
      <c r="F55" s="24">
        <v>42891</v>
      </c>
      <c r="G55" s="24">
        <v>42920</v>
      </c>
      <c r="H55" s="17">
        <f t="shared" si="4"/>
        <v>20</v>
      </c>
      <c r="J55">
        <f t="shared" si="2"/>
        <v>0</v>
      </c>
      <c r="L55" s="17" t="s">
        <v>41</v>
      </c>
    </row>
    <row r="56" spans="1:12" ht="15.75" customHeight="1">
      <c r="A56">
        <f t="shared" si="0"/>
        <v>55</v>
      </c>
      <c r="B56" s="17">
        <v>31250075</v>
      </c>
      <c r="C56" t="s">
        <v>237</v>
      </c>
      <c r="D56" t="s">
        <v>238</v>
      </c>
      <c r="E56" s="17">
        <v>20</v>
      </c>
      <c r="F56" s="24">
        <v>42898</v>
      </c>
      <c r="G56" s="24">
        <v>42927</v>
      </c>
      <c r="H56" s="17">
        <f t="shared" si="4"/>
        <v>20</v>
      </c>
      <c r="J56">
        <f t="shared" si="2"/>
        <v>0</v>
      </c>
      <c r="L56" s="17" t="s">
        <v>239</v>
      </c>
    </row>
    <row r="57" spans="1:12" ht="15.75" customHeight="1">
      <c r="A57">
        <f t="shared" si="0"/>
        <v>56</v>
      </c>
      <c r="B57" s="17">
        <v>31250075</v>
      </c>
      <c r="C57" t="s">
        <v>237</v>
      </c>
      <c r="D57" t="s">
        <v>242</v>
      </c>
      <c r="E57" s="17">
        <v>20</v>
      </c>
      <c r="F57" s="24">
        <v>42933</v>
      </c>
      <c r="G57" s="24">
        <v>42958</v>
      </c>
      <c r="H57" s="17">
        <f t="shared" si="4"/>
        <v>20</v>
      </c>
      <c r="J57">
        <f t="shared" si="2"/>
        <v>0</v>
      </c>
      <c r="L57" s="17"/>
    </row>
    <row r="58" spans="1:12" ht="15.75" customHeight="1">
      <c r="A58">
        <f t="shared" si="0"/>
        <v>57</v>
      </c>
      <c r="B58" s="17">
        <v>31250078</v>
      </c>
      <c r="C58" t="s">
        <v>246</v>
      </c>
      <c r="D58" t="s">
        <v>247</v>
      </c>
      <c r="E58" s="17">
        <v>20</v>
      </c>
      <c r="F58" s="24">
        <v>42919</v>
      </c>
      <c r="G58" s="24">
        <v>42944</v>
      </c>
      <c r="H58" s="17">
        <f t="shared" si="4"/>
        <v>20</v>
      </c>
      <c r="J58">
        <f t="shared" si="2"/>
        <v>0</v>
      </c>
      <c r="K58" t="s">
        <v>200</v>
      </c>
      <c r="L58" s="17" t="s">
        <v>41</v>
      </c>
    </row>
    <row r="59" spans="1:12" ht="15.75" customHeight="1">
      <c r="A59">
        <f t="shared" si="0"/>
        <v>58</v>
      </c>
      <c r="B59" s="17">
        <v>31250084</v>
      </c>
      <c r="C59" t="s">
        <v>251</v>
      </c>
      <c r="D59" t="s">
        <v>252</v>
      </c>
      <c r="E59" s="17">
        <v>16</v>
      </c>
      <c r="F59" s="24">
        <v>42954</v>
      </c>
      <c r="G59" s="24">
        <v>42986</v>
      </c>
      <c r="H59" s="17">
        <f t="shared" si="4"/>
        <v>14</v>
      </c>
      <c r="J59">
        <f t="shared" si="2"/>
        <v>-2</v>
      </c>
      <c r="L59" s="17"/>
    </row>
    <row r="60" spans="1:12" ht="15.75" customHeight="1">
      <c r="A60">
        <f t="shared" si="0"/>
        <v>59</v>
      </c>
      <c r="B60" s="17">
        <v>31350002</v>
      </c>
      <c r="C60" t="s">
        <v>253</v>
      </c>
      <c r="D60" t="s">
        <v>127</v>
      </c>
      <c r="E60">
        <v>20</v>
      </c>
      <c r="F60" s="24">
        <v>42891</v>
      </c>
      <c r="G60" s="24">
        <v>42920</v>
      </c>
      <c r="H60" s="17">
        <f t="shared" si="4"/>
        <v>20</v>
      </c>
      <c r="J60">
        <f t="shared" si="2"/>
        <v>0</v>
      </c>
      <c r="L60" s="17" t="s">
        <v>41</v>
      </c>
    </row>
    <row r="61" spans="1:12" ht="15.75" customHeight="1">
      <c r="A61">
        <f t="shared" si="0"/>
        <v>60</v>
      </c>
      <c r="B61" s="17">
        <v>31350002</v>
      </c>
      <c r="C61" t="s">
        <v>253</v>
      </c>
      <c r="D61" t="s">
        <v>80</v>
      </c>
      <c r="E61">
        <v>35</v>
      </c>
      <c r="F61" s="24">
        <v>42921</v>
      </c>
      <c r="G61" s="24">
        <v>42984</v>
      </c>
      <c r="H61" s="17">
        <f t="shared" si="4"/>
        <v>35</v>
      </c>
      <c r="J61">
        <f t="shared" si="2"/>
        <v>0</v>
      </c>
      <c r="L61" s="17" t="s">
        <v>41</v>
      </c>
    </row>
    <row r="62" spans="1:12" ht="15.75" customHeight="1">
      <c r="A62">
        <f t="shared" si="0"/>
        <v>61</v>
      </c>
      <c r="B62" s="17">
        <v>31350006</v>
      </c>
      <c r="C62" t="s">
        <v>259</v>
      </c>
      <c r="D62" t="s">
        <v>261</v>
      </c>
      <c r="E62">
        <v>20</v>
      </c>
      <c r="F62" s="24">
        <v>42919</v>
      </c>
      <c r="G62" s="24">
        <v>42944</v>
      </c>
      <c r="H62" s="17">
        <f t="shared" si="4"/>
        <v>20</v>
      </c>
      <c r="J62">
        <f t="shared" si="2"/>
        <v>0</v>
      </c>
      <c r="L62" s="17" t="s">
        <v>41</v>
      </c>
    </row>
    <row r="63" spans="1:12" ht="15.75" customHeight="1">
      <c r="A63">
        <f t="shared" si="0"/>
        <v>62</v>
      </c>
      <c r="B63" s="17">
        <v>31350008</v>
      </c>
      <c r="C63" t="s">
        <v>262</v>
      </c>
      <c r="D63" t="s">
        <v>264</v>
      </c>
      <c r="E63">
        <v>40</v>
      </c>
      <c r="F63" s="24">
        <v>42891</v>
      </c>
      <c r="G63" s="24">
        <v>42950</v>
      </c>
      <c r="H63" s="17">
        <f t="shared" si="4"/>
        <v>42</v>
      </c>
      <c r="J63">
        <f t="shared" si="2"/>
        <v>2</v>
      </c>
      <c r="L63" s="17" t="s">
        <v>41</v>
      </c>
    </row>
    <row r="64" spans="1:12" ht="15.75" customHeight="1">
      <c r="A64">
        <f t="shared" si="0"/>
        <v>63</v>
      </c>
      <c r="B64" s="17">
        <v>31350010</v>
      </c>
      <c r="C64" t="s">
        <v>266</v>
      </c>
      <c r="D64" t="s">
        <v>267</v>
      </c>
      <c r="E64" s="17">
        <v>20</v>
      </c>
      <c r="F64" s="24">
        <v>42940</v>
      </c>
      <c r="G64" s="24">
        <v>42965</v>
      </c>
      <c r="H64" s="17">
        <f t="shared" si="4"/>
        <v>20</v>
      </c>
      <c r="J64">
        <f t="shared" si="2"/>
        <v>0</v>
      </c>
      <c r="L64" s="17" t="s">
        <v>41</v>
      </c>
    </row>
    <row r="65" spans="1:12" ht="15.75" customHeight="1">
      <c r="A65">
        <f t="shared" si="0"/>
        <v>64</v>
      </c>
      <c r="B65" s="17">
        <v>31350011</v>
      </c>
      <c r="C65" t="s">
        <v>271</v>
      </c>
      <c r="D65" t="s">
        <v>272</v>
      </c>
      <c r="E65">
        <v>25</v>
      </c>
      <c r="F65" s="24">
        <v>42891</v>
      </c>
      <c r="G65" s="24">
        <v>42930</v>
      </c>
      <c r="H65" s="17">
        <f t="shared" si="4"/>
        <v>28</v>
      </c>
      <c r="J65">
        <f t="shared" si="2"/>
        <v>3</v>
      </c>
      <c r="L65" s="17" t="s">
        <v>41</v>
      </c>
    </row>
    <row r="66" spans="1:12" ht="15.75" customHeight="1">
      <c r="A66">
        <f t="shared" si="0"/>
        <v>65</v>
      </c>
      <c r="B66" s="17">
        <v>31350011</v>
      </c>
      <c r="C66" t="s">
        <v>271</v>
      </c>
      <c r="D66" t="s">
        <v>261</v>
      </c>
      <c r="E66">
        <v>15</v>
      </c>
      <c r="F66" s="24">
        <v>42947</v>
      </c>
      <c r="G66" s="24">
        <v>42965</v>
      </c>
      <c r="H66" s="17">
        <f t="shared" si="4"/>
        <v>15</v>
      </c>
      <c r="J66">
        <f t="shared" si="2"/>
        <v>0</v>
      </c>
      <c r="L66" s="17" t="s">
        <v>41</v>
      </c>
    </row>
    <row r="67" spans="1:12" ht="15.75" customHeight="1">
      <c r="A67">
        <f t="shared" si="0"/>
        <v>66</v>
      </c>
      <c r="B67" s="17">
        <v>31350013</v>
      </c>
      <c r="C67" t="s">
        <v>276</v>
      </c>
      <c r="D67" t="s">
        <v>127</v>
      </c>
      <c r="E67">
        <v>40</v>
      </c>
      <c r="F67" s="24">
        <v>42891</v>
      </c>
      <c r="G67" s="24">
        <v>42948</v>
      </c>
      <c r="H67" s="17">
        <f t="shared" si="4"/>
        <v>40</v>
      </c>
      <c r="J67">
        <f t="shared" si="2"/>
        <v>0</v>
      </c>
      <c r="L67" s="17" t="s">
        <v>41</v>
      </c>
    </row>
    <row r="68" spans="1:12" ht="15.75" customHeight="1">
      <c r="A68">
        <f t="shared" si="0"/>
        <v>67</v>
      </c>
      <c r="B68" s="17">
        <v>31350016</v>
      </c>
      <c r="C68" t="s">
        <v>279</v>
      </c>
      <c r="D68" t="s">
        <v>280</v>
      </c>
      <c r="E68">
        <v>23</v>
      </c>
      <c r="F68" s="24">
        <v>42898</v>
      </c>
      <c r="G68" s="24">
        <v>42930</v>
      </c>
      <c r="H68" s="17">
        <f t="shared" si="4"/>
        <v>23</v>
      </c>
      <c r="J68">
        <f t="shared" si="2"/>
        <v>0</v>
      </c>
      <c r="K68" t="s">
        <v>200</v>
      </c>
      <c r="L68" s="17"/>
    </row>
    <row r="69" spans="1:12" ht="15.75" customHeight="1">
      <c r="A69">
        <f t="shared" si="0"/>
        <v>68</v>
      </c>
      <c r="B69" s="17">
        <v>31350016</v>
      </c>
      <c r="C69" t="s">
        <v>279</v>
      </c>
      <c r="D69" t="s">
        <v>282</v>
      </c>
      <c r="E69">
        <v>20</v>
      </c>
      <c r="F69" s="24">
        <v>42940</v>
      </c>
      <c r="G69" s="24">
        <v>42965</v>
      </c>
      <c r="H69" s="17">
        <f t="shared" si="4"/>
        <v>20</v>
      </c>
      <c r="J69">
        <f t="shared" si="2"/>
        <v>0</v>
      </c>
      <c r="K69" t="s">
        <v>200</v>
      </c>
      <c r="L69" s="17"/>
    </row>
    <row r="70" spans="1:12" ht="15.75" customHeight="1">
      <c r="A70">
        <f t="shared" si="0"/>
        <v>69</v>
      </c>
      <c r="B70" s="17">
        <v>31350018</v>
      </c>
      <c r="C70" t="s">
        <v>285</v>
      </c>
      <c r="D70" t="s">
        <v>160</v>
      </c>
      <c r="E70">
        <v>18</v>
      </c>
      <c r="F70" s="24">
        <v>42891</v>
      </c>
      <c r="G70" s="24">
        <v>42916</v>
      </c>
      <c r="H70" s="17">
        <f t="shared" si="4"/>
        <v>18</v>
      </c>
      <c r="J70">
        <f t="shared" si="2"/>
        <v>0</v>
      </c>
      <c r="L70" s="17" t="s">
        <v>41</v>
      </c>
    </row>
    <row r="71" spans="1:12" ht="15.75" customHeight="1">
      <c r="A71">
        <f t="shared" si="0"/>
        <v>70</v>
      </c>
      <c r="B71" s="17">
        <v>31350018</v>
      </c>
      <c r="C71" t="s">
        <v>285</v>
      </c>
      <c r="D71" t="s">
        <v>288</v>
      </c>
      <c r="E71">
        <v>15</v>
      </c>
      <c r="F71" s="24">
        <v>42947</v>
      </c>
      <c r="G71" s="24">
        <v>42965</v>
      </c>
      <c r="H71" s="17">
        <f t="shared" si="4"/>
        <v>15</v>
      </c>
      <c r="I71" t="s">
        <v>290</v>
      </c>
      <c r="J71">
        <f t="shared" si="2"/>
        <v>0</v>
      </c>
      <c r="L71" s="17"/>
    </row>
    <row r="72" spans="1:12" ht="15.75" customHeight="1">
      <c r="A72">
        <f t="shared" si="0"/>
        <v>71</v>
      </c>
      <c r="B72" s="17">
        <v>31350018</v>
      </c>
      <c r="C72" t="s">
        <v>285</v>
      </c>
      <c r="D72" t="s">
        <v>288</v>
      </c>
      <c r="E72" s="17">
        <v>15</v>
      </c>
      <c r="F72" s="24">
        <v>42947</v>
      </c>
      <c r="G72" s="24">
        <v>42965</v>
      </c>
      <c r="H72" s="17">
        <f t="shared" si="4"/>
        <v>15</v>
      </c>
      <c r="J72">
        <f t="shared" si="2"/>
        <v>0</v>
      </c>
      <c r="L72" s="17"/>
    </row>
    <row r="73" spans="1:12" ht="15.75" customHeight="1">
      <c r="A73">
        <f t="shared" si="0"/>
        <v>72</v>
      </c>
      <c r="B73" s="17">
        <v>31350018</v>
      </c>
      <c r="C73" t="s">
        <v>285</v>
      </c>
      <c r="D73" t="s">
        <v>294</v>
      </c>
      <c r="E73" s="17">
        <v>20</v>
      </c>
      <c r="F73" s="24">
        <v>42919</v>
      </c>
      <c r="G73" s="24">
        <v>42944</v>
      </c>
      <c r="H73" s="17">
        <f t="shared" si="4"/>
        <v>20</v>
      </c>
      <c r="J73">
        <f t="shared" si="2"/>
        <v>0</v>
      </c>
      <c r="L73" s="17" t="s">
        <v>41</v>
      </c>
    </row>
    <row r="74" spans="1:12" ht="15.75" customHeight="1">
      <c r="A74">
        <f t="shared" si="0"/>
        <v>73</v>
      </c>
      <c r="B74" s="17">
        <v>31350020</v>
      </c>
      <c r="C74" t="s">
        <v>297</v>
      </c>
      <c r="D74" t="s">
        <v>298</v>
      </c>
      <c r="E74">
        <v>15</v>
      </c>
      <c r="F74" s="24">
        <v>42891</v>
      </c>
      <c r="G74" s="24">
        <v>42909</v>
      </c>
      <c r="H74" s="17">
        <f t="shared" si="4"/>
        <v>15</v>
      </c>
      <c r="J74">
        <f t="shared" si="2"/>
        <v>0</v>
      </c>
      <c r="L74" s="17" t="s">
        <v>41</v>
      </c>
    </row>
    <row r="75" spans="1:12" ht="15.75" customHeight="1">
      <c r="A75">
        <f t="shared" si="0"/>
        <v>74</v>
      </c>
      <c r="B75" s="17">
        <v>31350020</v>
      </c>
      <c r="C75" t="s">
        <v>297</v>
      </c>
      <c r="D75" t="s">
        <v>299</v>
      </c>
      <c r="E75">
        <v>30</v>
      </c>
      <c r="F75" s="24">
        <v>42919</v>
      </c>
      <c r="G75" s="24">
        <v>42958</v>
      </c>
      <c r="H75" s="17">
        <f t="shared" si="4"/>
        <v>30</v>
      </c>
      <c r="J75">
        <f t="shared" si="2"/>
        <v>0</v>
      </c>
      <c r="L75" s="17" t="s">
        <v>41</v>
      </c>
    </row>
    <row r="76" spans="1:12" ht="15.75" customHeight="1">
      <c r="A76">
        <f t="shared" si="0"/>
        <v>75</v>
      </c>
      <c r="B76" s="17">
        <v>31350021</v>
      </c>
      <c r="C76" t="s">
        <v>300</v>
      </c>
      <c r="D76" t="s">
        <v>301</v>
      </c>
      <c r="E76">
        <v>15</v>
      </c>
      <c r="F76" s="24">
        <v>42891</v>
      </c>
      <c r="G76" s="24">
        <v>42909</v>
      </c>
      <c r="H76" s="17">
        <f t="shared" si="4"/>
        <v>15</v>
      </c>
      <c r="J76">
        <f t="shared" si="2"/>
        <v>0</v>
      </c>
      <c r="L76" s="17" t="s">
        <v>41</v>
      </c>
    </row>
    <row r="77" spans="1:12" ht="15.75" customHeight="1">
      <c r="A77">
        <f t="shared" si="0"/>
        <v>76</v>
      </c>
      <c r="B77" s="17">
        <v>31350021</v>
      </c>
      <c r="C77" t="s">
        <v>300</v>
      </c>
      <c r="D77" t="s">
        <v>304</v>
      </c>
      <c r="E77">
        <v>10</v>
      </c>
      <c r="F77" s="24">
        <v>42933</v>
      </c>
      <c r="G77" s="24">
        <v>42944</v>
      </c>
      <c r="H77" s="17">
        <f t="shared" si="4"/>
        <v>10</v>
      </c>
      <c r="J77">
        <f t="shared" si="2"/>
        <v>0</v>
      </c>
      <c r="L77" s="17" t="s">
        <v>41</v>
      </c>
    </row>
    <row r="78" spans="1:12" ht="15.75" customHeight="1">
      <c r="A78">
        <f t="shared" si="0"/>
        <v>77</v>
      </c>
      <c r="B78" s="17">
        <v>31350022</v>
      </c>
      <c r="C78" t="s">
        <v>305</v>
      </c>
      <c r="D78" t="s">
        <v>306</v>
      </c>
      <c r="E78">
        <v>40</v>
      </c>
      <c r="F78" s="24">
        <v>42919</v>
      </c>
      <c r="G78" s="24">
        <v>42985</v>
      </c>
      <c r="H78" s="17">
        <f t="shared" si="4"/>
        <v>38</v>
      </c>
      <c r="J78">
        <f t="shared" si="2"/>
        <v>-2</v>
      </c>
      <c r="K78" t="s">
        <v>307</v>
      </c>
      <c r="L78" s="17" t="s">
        <v>41</v>
      </c>
    </row>
    <row r="79" spans="1:12" ht="15.75" customHeight="1">
      <c r="A79">
        <f t="shared" si="0"/>
        <v>78</v>
      </c>
      <c r="B79" s="17">
        <v>31350022</v>
      </c>
      <c r="C79" t="s">
        <v>305</v>
      </c>
      <c r="D79" t="s">
        <v>80</v>
      </c>
      <c r="E79" s="17">
        <v>10</v>
      </c>
      <c r="F79" s="24">
        <v>42898</v>
      </c>
      <c r="G79" s="24">
        <v>42909</v>
      </c>
      <c r="H79" s="17">
        <f t="shared" si="4"/>
        <v>10</v>
      </c>
      <c r="J79">
        <f t="shared" si="2"/>
        <v>0</v>
      </c>
      <c r="L79" s="17" t="s">
        <v>41</v>
      </c>
    </row>
    <row r="80" spans="1:12" ht="15.75" customHeight="1">
      <c r="A80">
        <f t="shared" si="0"/>
        <v>79</v>
      </c>
      <c r="B80" s="17">
        <v>31350023</v>
      </c>
      <c r="C80" s="17" t="s">
        <v>309</v>
      </c>
      <c r="D80" t="s">
        <v>80</v>
      </c>
      <c r="E80" s="17">
        <v>15</v>
      </c>
      <c r="F80" s="24">
        <v>42933</v>
      </c>
      <c r="G80" s="24">
        <v>42951</v>
      </c>
      <c r="H80" s="17">
        <f t="shared" si="4"/>
        <v>15</v>
      </c>
      <c r="J80">
        <f t="shared" si="2"/>
        <v>0</v>
      </c>
      <c r="K80" t="s">
        <v>310</v>
      </c>
      <c r="L80" s="17" t="s">
        <v>41</v>
      </c>
    </row>
    <row r="81" spans="1:12" ht="15.75" customHeight="1">
      <c r="A81">
        <f t="shared" si="0"/>
        <v>80</v>
      </c>
      <c r="B81" s="17">
        <v>31350024</v>
      </c>
      <c r="C81" t="s">
        <v>312</v>
      </c>
      <c r="D81" t="s">
        <v>98</v>
      </c>
      <c r="E81">
        <v>35</v>
      </c>
      <c r="F81" s="24">
        <v>42891</v>
      </c>
      <c r="G81" s="24">
        <v>42941</v>
      </c>
      <c r="H81" s="17">
        <f t="shared" si="4"/>
        <v>35</v>
      </c>
      <c r="J81">
        <f t="shared" si="2"/>
        <v>0</v>
      </c>
      <c r="L81" s="17" t="s">
        <v>41</v>
      </c>
    </row>
    <row r="82" spans="1:12" ht="15.75" customHeight="1">
      <c r="A82">
        <f t="shared" si="0"/>
        <v>81</v>
      </c>
      <c r="B82" s="17">
        <v>31350025</v>
      </c>
      <c r="C82" t="s">
        <v>313</v>
      </c>
      <c r="D82" t="s">
        <v>314</v>
      </c>
      <c r="E82">
        <v>40</v>
      </c>
      <c r="F82" s="24">
        <v>42891</v>
      </c>
      <c r="G82" s="24">
        <v>42948</v>
      </c>
      <c r="H82" s="17">
        <f t="shared" si="4"/>
        <v>40</v>
      </c>
      <c r="J82">
        <f t="shared" si="2"/>
        <v>0</v>
      </c>
      <c r="L82" s="17" t="s">
        <v>41</v>
      </c>
    </row>
    <row r="83" spans="1:12" ht="15.75" customHeight="1">
      <c r="A83">
        <f t="shared" si="0"/>
        <v>82</v>
      </c>
      <c r="B83" s="17">
        <v>31350028</v>
      </c>
      <c r="C83" t="s">
        <v>317</v>
      </c>
      <c r="D83" t="s">
        <v>127</v>
      </c>
      <c r="E83">
        <v>40</v>
      </c>
      <c r="F83" s="24">
        <v>42891</v>
      </c>
      <c r="G83" s="24">
        <v>42948</v>
      </c>
      <c r="H83" s="17">
        <f t="shared" si="4"/>
        <v>40</v>
      </c>
      <c r="J83">
        <f t="shared" si="2"/>
        <v>0</v>
      </c>
      <c r="L83" s="17" t="s">
        <v>41</v>
      </c>
    </row>
    <row r="84" spans="1:12" ht="15.75" customHeight="1">
      <c r="A84">
        <f t="shared" si="0"/>
        <v>83</v>
      </c>
      <c r="B84" s="17">
        <v>31350028</v>
      </c>
      <c r="C84" t="s">
        <v>317</v>
      </c>
      <c r="D84" t="s">
        <v>319</v>
      </c>
      <c r="E84">
        <v>20</v>
      </c>
      <c r="F84" s="24">
        <v>42949</v>
      </c>
      <c r="G84" s="24">
        <v>42976</v>
      </c>
      <c r="H84" s="17">
        <f t="shared" si="4"/>
        <v>13</v>
      </c>
      <c r="J84">
        <f t="shared" si="2"/>
        <v>-7</v>
      </c>
      <c r="L84" s="17" t="s">
        <v>41</v>
      </c>
    </row>
    <row r="85" spans="1:12" ht="15.75" customHeight="1">
      <c r="A85">
        <f t="shared" si="0"/>
        <v>84</v>
      </c>
      <c r="B85" s="17">
        <v>31350033</v>
      </c>
      <c r="C85" t="s">
        <v>321</v>
      </c>
      <c r="D85" t="s">
        <v>322</v>
      </c>
      <c r="E85">
        <v>40</v>
      </c>
      <c r="F85" s="24">
        <v>42898</v>
      </c>
      <c r="G85" s="24">
        <v>42955</v>
      </c>
      <c r="H85" s="17">
        <f t="shared" si="4"/>
        <v>40</v>
      </c>
      <c r="J85">
        <f t="shared" si="2"/>
        <v>0</v>
      </c>
      <c r="L85" s="17" t="s">
        <v>41</v>
      </c>
    </row>
    <row r="86" spans="1:12" ht="15.75" customHeight="1">
      <c r="A86">
        <f t="shared" si="0"/>
        <v>85</v>
      </c>
      <c r="B86" s="17">
        <v>31350034</v>
      </c>
      <c r="C86" t="s">
        <v>325</v>
      </c>
      <c r="D86" t="s">
        <v>127</v>
      </c>
      <c r="E86">
        <v>20</v>
      </c>
      <c r="F86" s="24">
        <v>42891</v>
      </c>
      <c r="G86" s="24">
        <v>42920</v>
      </c>
      <c r="H86" s="17">
        <f t="shared" si="4"/>
        <v>20</v>
      </c>
      <c r="J86">
        <f t="shared" si="2"/>
        <v>0</v>
      </c>
      <c r="L86" s="17" t="s">
        <v>41</v>
      </c>
    </row>
    <row r="87" spans="1:12" ht="15.75" customHeight="1">
      <c r="A87">
        <f t="shared" si="0"/>
        <v>86</v>
      </c>
      <c r="B87" s="17">
        <v>31350034</v>
      </c>
      <c r="C87" t="s">
        <v>325</v>
      </c>
      <c r="D87" t="s">
        <v>319</v>
      </c>
      <c r="E87">
        <v>40</v>
      </c>
      <c r="F87" s="24">
        <v>42926</v>
      </c>
      <c r="G87" s="24">
        <v>42985</v>
      </c>
      <c r="H87" s="17">
        <f t="shared" si="4"/>
        <v>33</v>
      </c>
      <c r="J87">
        <f t="shared" si="2"/>
        <v>-7</v>
      </c>
      <c r="L87" s="17" t="s">
        <v>41</v>
      </c>
    </row>
    <row r="88" spans="1:12" ht="15.75" customHeight="1">
      <c r="A88">
        <f t="shared" si="0"/>
        <v>87</v>
      </c>
      <c r="B88" s="17">
        <v>31350039</v>
      </c>
      <c r="C88" t="s">
        <v>329</v>
      </c>
      <c r="D88" t="s">
        <v>330</v>
      </c>
      <c r="E88">
        <v>30</v>
      </c>
      <c r="F88" s="24">
        <v>42926</v>
      </c>
      <c r="G88" s="24">
        <v>42965</v>
      </c>
      <c r="H88" s="17">
        <f t="shared" si="4"/>
        <v>30</v>
      </c>
      <c r="J88">
        <f t="shared" si="2"/>
        <v>0</v>
      </c>
      <c r="L88" s="17" t="s">
        <v>41</v>
      </c>
    </row>
    <row r="89" spans="1:12" ht="15.75" customHeight="1">
      <c r="A89">
        <f t="shared" si="0"/>
        <v>88</v>
      </c>
      <c r="B89" s="17">
        <v>31350043</v>
      </c>
      <c r="C89" t="s">
        <v>332</v>
      </c>
      <c r="D89" t="s">
        <v>333</v>
      </c>
      <c r="E89">
        <v>25</v>
      </c>
      <c r="F89" s="24">
        <v>42898</v>
      </c>
      <c r="G89" s="24">
        <v>42934</v>
      </c>
      <c r="H89" s="17">
        <f t="shared" si="4"/>
        <v>25</v>
      </c>
      <c r="J89">
        <f t="shared" si="2"/>
        <v>0</v>
      </c>
      <c r="L89" s="17" t="s">
        <v>41</v>
      </c>
    </row>
    <row r="90" spans="1:12" ht="15.75" customHeight="1">
      <c r="A90">
        <f t="shared" si="0"/>
        <v>89</v>
      </c>
      <c r="B90" s="17">
        <v>31350043</v>
      </c>
      <c r="C90" t="s">
        <v>332</v>
      </c>
      <c r="D90" t="s">
        <v>336</v>
      </c>
      <c r="E90" s="17">
        <v>15</v>
      </c>
      <c r="F90" s="24">
        <v>42940</v>
      </c>
      <c r="G90" s="24">
        <v>42958</v>
      </c>
      <c r="H90" s="17">
        <f t="shared" si="4"/>
        <v>15</v>
      </c>
      <c r="J90">
        <f t="shared" si="2"/>
        <v>0</v>
      </c>
      <c r="L90" s="17" t="s">
        <v>41</v>
      </c>
    </row>
    <row r="91" spans="1:12" ht="15.75" customHeight="1">
      <c r="A91">
        <f t="shared" si="0"/>
        <v>90</v>
      </c>
      <c r="B91" s="17">
        <v>31350046</v>
      </c>
      <c r="C91" t="s">
        <v>337</v>
      </c>
      <c r="D91" t="s">
        <v>119</v>
      </c>
      <c r="E91">
        <v>40</v>
      </c>
      <c r="F91" s="24">
        <v>42898</v>
      </c>
      <c r="G91" s="24">
        <v>42955</v>
      </c>
      <c r="H91" s="17">
        <f t="shared" si="4"/>
        <v>40</v>
      </c>
      <c r="J91">
        <f t="shared" si="2"/>
        <v>0</v>
      </c>
      <c r="L91" s="17" t="s">
        <v>41</v>
      </c>
    </row>
    <row r="92" spans="1:12" ht="15.75" customHeight="1">
      <c r="A92">
        <f t="shared" si="0"/>
        <v>91</v>
      </c>
      <c r="B92" s="17">
        <v>31350047</v>
      </c>
      <c r="C92" t="s">
        <v>338</v>
      </c>
      <c r="D92" t="s">
        <v>301</v>
      </c>
      <c r="E92">
        <v>15</v>
      </c>
      <c r="F92" s="24">
        <v>42891</v>
      </c>
      <c r="G92" s="24">
        <v>42909</v>
      </c>
      <c r="H92" s="17">
        <f t="shared" si="4"/>
        <v>15</v>
      </c>
      <c r="J92">
        <f t="shared" si="2"/>
        <v>0</v>
      </c>
      <c r="L92" s="17" t="s">
        <v>41</v>
      </c>
    </row>
    <row r="93" spans="1:12" ht="15.75" customHeight="1">
      <c r="A93">
        <f t="shared" si="0"/>
        <v>92</v>
      </c>
      <c r="B93" s="17">
        <v>31350047</v>
      </c>
      <c r="C93" t="s">
        <v>338</v>
      </c>
      <c r="D93" t="s">
        <v>339</v>
      </c>
      <c r="E93">
        <v>23</v>
      </c>
      <c r="F93" s="24">
        <v>42914</v>
      </c>
      <c r="G93" s="24">
        <v>42944</v>
      </c>
      <c r="H93" s="17">
        <f t="shared" si="4"/>
        <v>23</v>
      </c>
      <c r="J93">
        <f t="shared" si="2"/>
        <v>0</v>
      </c>
      <c r="L93" s="17" t="s">
        <v>41</v>
      </c>
    </row>
    <row r="94" spans="1:12" ht="15.75" customHeight="1">
      <c r="A94">
        <f t="shared" si="0"/>
        <v>93</v>
      </c>
      <c r="B94" s="17">
        <v>31350051</v>
      </c>
      <c r="C94" t="s">
        <v>341</v>
      </c>
      <c r="D94" t="s">
        <v>62</v>
      </c>
      <c r="E94">
        <v>20</v>
      </c>
      <c r="F94" s="24">
        <v>42942</v>
      </c>
      <c r="G94" s="24">
        <v>42976</v>
      </c>
      <c r="H94" s="17">
        <f t="shared" si="4"/>
        <v>18</v>
      </c>
      <c r="J94">
        <f t="shared" si="2"/>
        <v>-2</v>
      </c>
      <c r="L94" s="17" t="s">
        <v>41</v>
      </c>
    </row>
    <row r="95" spans="1:12" ht="15.75" customHeight="1">
      <c r="A95">
        <f t="shared" si="0"/>
        <v>94</v>
      </c>
      <c r="B95" s="17">
        <v>31350051</v>
      </c>
      <c r="C95" t="s">
        <v>341</v>
      </c>
      <c r="D95" t="s">
        <v>343</v>
      </c>
      <c r="E95">
        <v>20</v>
      </c>
      <c r="F95" s="24">
        <v>42914</v>
      </c>
      <c r="G95" s="24">
        <v>42941</v>
      </c>
      <c r="H95" s="17">
        <f t="shared" si="4"/>
        <v>20</v>
      </c>
      <c r="J95">
        <f t="shared" si="2"/>
        <v>0</v>
      </c>
      <c r="K95" t="s">
        <v>34</v>
      </c>
      <c r="L95" s="17" t="s">
        <v>41</v>
      </c>
    </row>
    <row r="96" spans="1:12" ht="15.75" customHeight="1">
      <c r="A96">
        <f t="shared" si="0"/>
        <v>95</v>
      </c>
      <c r="B96" s="17">
        <v>31350051</v>
      </c>
      <c r="C96" t="s">
        <v>341</v>
      </c>
      <c r="D96" t="s">
        <v>62</v>
      </c>
      <c r="E96">
        <v>15</v>
      </c>
      <c r="F96" s="24">
        <v>42891</v>
      </c>
      <c r="G96" s="24">
        <v>42909</v>
      </c>
      <c r="H96" s="17">
        <f t="shared" si="4"/>
        <v>15</v>
      </c>
      <c r="J96">
        <f t="shared" si="2"/>
        <v>0</v>
      </c>
      <c r="L96" s="17" t="s">
        <v>41</v>
      </c>
    </row>
    <row r="97" spans="1:12" ht="15.75" customHeight="1">
      <c r="A97">
        <f t="shared" si="0"/>
        <v>96</v>
      </c>
      <c r="B97" s="17">
        <v>31350053</v>
      </c>
      <c r="C97" t="s">
        <v>344</v>
      </c>
      <c r="D97" t="s">
        <v>299</v>
      </c>
      <c r="E97">
        <v>20</v>
      </c>
      <c r="F97" s="24">
        <v>42933</v>
      </c>
      <c r="G97" s="24">
        <v>42958</v>
      </c>
      <c r="H97" s="17">
        <f t="shared" si="4"/>
        <v>20</v>
      </c>
      <c r="J97">
        <f t="shared" si="2"/>
        <v>0</v>
      </c>
      <c r="L97" s="17" t="s">
        <v>41</v>
      </c>
    </row>
    <row r="98" spans="1:12" ht="15.75" customHeight="1">
      <c r="A98">
        <f t="shared" si="0"/>
        <v>97</v>
      </c>
      <c r="B98" s="17">
        <v>31350053</v>
      </c>
      <c r="C98" t="s">
        <v>344</v>
      </c>
      <c r="D98" t="s">
        <v>80</v>
      </c>
      <c r="E98">
        <v>15</v>
      </c>
      <c r="F98" s="24">
        <v>42891</v>
      </c>
      <c r="G98" s="24">
        <v>42909</v>
      </c>
      <c r="H98" s="17">
        <f t="shared" si="4"/>
        <v>15</v>
      </c>
      <c r="J98">
        <f t="shared" si="2"/>
        <v>0</v>
      </c>
      <c r="L98" s="17" t="s">
        <v>41</v>
      </c>
    </row>
    <row r="99" spans="1:12" ht="15.75" customHeight="1">
      <c r="A99">
        <f t="shared" si="0"/>
        <v>98</v>
      </c>
      <c r="B99" s="17">
        <v>31350055</v>
      </c>
      <c r="C99" t="s">
        <v>346</v>
      </c>
      <c r="D99" t="s">
        <v>299</v>
      </c>
      <c r="E99">
        <v>20</v>
      </c>
      <c r="F99" s="24">
        <v>42926</v>
      </c>
      <c r="G99" s="24">
        <v>42951</v>
      </c>
      <c r="H99" s="17">
        <f t="shared" si="4"/>
        <v>20</v>
      </c>
      <c r="J99">
        <f t="shared" si="2"/>
        <v>0</v>
      </c>
      <c r="L99" s="17" t="s">
        <v>41</v>
      </c>
    </row>
    <row r="100" spans="1:12" ht="15.75" customHeight="1">
      <c r="A100">
        <f t="shared" si="0"/>
        <v>99</v>
      </c>
      <c r="B100" s="17">
        <v>31350055</v>
      </c>
      <c r="C100" t="s">
        <v>346</v>
      </c>
      <c r="D100" t="s">
        <v>349</v>
      </c>
      <c r="E100">
        <v>20</v>
      </c>
      <c r="F100" s="24">
        <v>42891</v>
      </c>
      <c r="G100" s="24">
        <v>42916</v>
      </c>
      <c r="H100" s="17">
        <v>20</v>
      </c>
      <c r="J100">
        <f t="shared" si="2"/>
        <v>0</v>
      </c>
      <c r="L100" s="17" t="s">
        <v>41</v>
      </c>
    </row>
    <row r="101" spans="1:12" ht="15.75" customHeight="1">
      <c r="A101">
        <f t="shared" si="0"/>
        <v>100</v>
      </c>
      <c r="B101" s="17">
        <v>31350056</v>
      </c>
      <c r="C101" t="s">
        <v>351</v>
      </c>
      <c r="D101" t="s">
        <v>127</v>
      </c>
      <c r="E101">
        <v>20</v>
      </c>
      <c r="F101" s="24">
        <v>42891</v>
      </c>
      <c r="G101" s="24">
        <v>42920</v>
      </c>
      <c r="H101" s="17">
        <f t="shared" ref="H101:H119" si="5">NETWORKDAYS(F101,G101,M$2:M$15)</f>
        <v>20</v>
      </c>
      <c r="J101">
        <f t="shared" si="2"/>
        <v>0</v>
      </c>
      <c r="L101" s="17" t="s">
        <v>41</v>
      </c>
    </row>
    <row r="102" spans="1:12" ht="15.75" customHeight="1">
      <c r="A102">
        <f t="shared" si="0"/>
        <v>101</v>
      </c>
      <c r="B102" s="17">
        <v>31350056</v>
      </c>
      <c r="C102" t="s">
        <v>351</v>
      </c>
      <c r="D102" t="s">
        <v>80</v>
      </c>
      <c r="E102">
        <v>40</v>
      </c>
      <c r="F102" s="24">
        <v>42921</v>
      </c>
      <c r="G102" s="24">
        <v>42984</v>
      </c>
      <c r="H102" s="17">
        <f t="shared" si="5"/>
        <v>35</v>
      </c>
      <c r="J102">
        <f t="shared" si="2"/>
        <v>-5</v>
      </c>
      <c r="L102" s="17" t="s">
        <v>41</v>
      </c>
    </row>
    <row r="103" spans="1:12" ht="15.75" customHeight="1">
      <c r="A103">
        <f t="shared" si="0"/>
        <v>102</v>
      </c>
      <c r="B103" s="17">
        <v>31350057</v>
      </c>
      <c r="C103" t="s">
        <v>353</v>
      </c>
      <c r="D103" t="s">
        <v>354</v>
      </c>
      <c r="E103">
        <v>15</v>
      </c>
      <c r="F103" s="24">
        <v>42947</v>
      </c>
      <c r="G103" s="24">
        <v>42965</v>
      </c>
      <c r="H103" s="17">
        <f t="shared" si="5"/>
        <v>15</v>
      </c>
      <c r="J103">
        <f t="shared" si="2"/>
        <v>0</v>
      </c>
      <c r="L103" s="17" t="s">
        <v>41</v>
      </c>
    </row>
    <row r="104" spans="1:12" ht="15.75" customHeight="1">
      <c r="A104">
        <f t="shared" si="0"/>
        <v>103</v>
      </c>
      <c r="B104" s="17">
        <v>31350057</v>
      </c>
      <c r="C104" t="s">
        <v>353</v>
      </c>
      <c r="D104" t="s">
        <v>357</v>
      </c>
      <c r="E104" s="17">
        <v>10</v>
      </c>
      <c r="F104" s="24">
        <v>42893</v>
      </c>
      <c r="G104" s="24">
        <v>42906</v>
      </c>
      <c r="H104" s="17">
        <f t="shared" si="5"/>
        <v>10</v>
      </c>
      <c r="J104">
        <f t="shared" si="2"/>
        <v>0</v>
      </c>
      <c r="L104" s="17"/>
    </row>
    <row r="105" spans="1:12" ht="15.75" customHeight="1">
      <c r="A105">
        <f t="shared" si="0"/>
        <v>104</v>
      </c>
      <c r="B105" s="17">
        <v>31350057</v>
      </c>
      <c r="C105" t="s">
        <v>353</v>
      </c>
      <c r="D105" t="s">
        <v>358</v>
      </c>
      <c r="E105" s="17">
        <v>15</v>
      </c>
      <c r="F105" s="24">
        <v>42926</v>
      </c>
      <c r="G105" s="24">
        <v>42944</v>
      </c>
      <c r="H105" s="17">
        <f t="shared" si="5"/>
        <v>15</v>
      </c>
      <c r="J105">
        <f t="shared" si="2"/>
        <v>0</v>
      </c>
      <c r="L105" s="17" t="s">
        <v>41</v>
      </c>
    </row>
    <row r="106" spans="1:12" ht="15.75" customHeight="1">
      <c r="A106">
        <f t="shared" si="0"/>
        <v>105</v>
      </c>
      <c r="B106" s="17">
        <v>31350059</v>
      </c>
      <c r="C106" t="s">
        <v>359</v>
      </c>
      <c r="D106" t="s">
        <v>360</v>
      </c>
      <c r="E106">
        <v>15</v>
      </c>
      <c r="F106" s="24">
        <v>42891</v>
      </c>
      <c r="G106" s="24">
        <v>42909</v>
      </c>
      <c r="H106" s="17">
        <f t="shared" si="5"/>
        <v>15</v>
      </c>
      <c r="J106">
        <f t="shared" si="2"/>
        <v>0</v>
      </c>
      <c r="K106" t="s">
        <v>200</v>
      </c>
      <c r="L106" s="17" t="s">
        <v>41</v>
      </c>
    </row>
    <row r="107" spans="1:12" ht="15.75" customHeight="1">
      <c r="A107">
        <f t="shared" si="0"/>
        <v>106</v>
      </c>
      <c r="B107" s="17">
        <v>31350060</v>
      </c>
      <c r="C107" t="s">
        <v>362</v>
      </c>
      <c r="D107" t="s">
        <v>363</v>
      </c>
      <c r="E107">
        <v>20</v>
      </c>
      <c r="F107" s="24">
        <v>42898</v>
      </c>
      <c r="G107" s="24">
        <v>42927</v>
      </c>
      <c r="H107" s="17">
        <f t="shared" si="5"/>
        <v>20</v>
      </c>
      <c r="J107">
        <f t="shared" si="2"/>
        <v>0</v>
      </c>
      <c r="L107" s="17" t="s">
        <v>41</v>
      </c>
    </row>
    <row r="108" spans="1:12" ht="15.75" customHeight="1">
      <c r="A108">
        <f t="shared" si="0"/>
        <v>107</v>
      </c>
      <c r="B108" s="17">
        <v>31350060</v>
      </c>
      <c r="C108" t="s">
        <v>362</v>
      </c>
      <c r="D108" t="s">
        <v>62</v>
      </c>
      <c r="E108">
        <v>15</v>
      </c>
      <c r="F108" s="24">
        <v>42928</v>
      </c>
      <c r="G108" s="24">
        <v>42948</v>
      </c>
      <c r="H108" s="17">
        <f t="shared" si="5"/>
        <v>15</v>
      </c>
      <c r="J108">
        <f t="shared" si="2"/>
        <v>0</v>
      </c>
      <c r="L108" s="17" t="s">
        <v>41</v>
      </c>
    </row>
    <row r="109" spans="1:12" ht="15.75" customHeight="1">
      <c r="A109">
        <f t="shared" si="0"/>
        <v>108</v>
      </c>
      <c r="B109" s="17">
        <v>31350062</v>
      </c>
      <c r="C109" t="s">
        <v>375</v>
      </c>
      <c r="D109" t="s">
        <v>376</v>
      </c>
      <c r="E109" s="17">
        <v>20</v>
      </c>
      <c r="F109" s="24">
        <v>42898</v>
      </c>
      <c r="G109" s="24">
        <v>42927</v>
      </c>
      <c r="H109" s="17">
        <f t="shared" si="5"/>
        <v>20</v>
      </c>
      <c r="J109">
        <f t="shared" si="2"/>
        <v>0</v>
      </c>
      <c r="L109" s="17"/>
    </row>
    <row r="110" spans="1:12" ht="15.75" customHeight="1">
      <c r="A110">
        <f t="shared" si="0"/>
        <v>109</v>
      </c>
      <c r="B110" s="17">
        <v>31350062</v>
      </c>
      <c r="C110" t="s">
        <v>375</v>
      </c>
      <c r="D110" t="s">
        <v>358</v>
      </c>
      <c r="E110" s="17">
        <v>20</v>
      </c>
      <c r="F110" s="24">
        <v>42933</v>
      </c>
      <c r="G110" s="24">
        <v>42958</v>
      </c>
      <c r="H110" s="17">
        <f t="shared" si="5"/>
        <v>20</v>
      </c>
      <c r="J110">
        <f t="shared" si="2"/>
        <v>0</v>
      </c>
      <c r="L110" s="17"/>
    </row>
    <row r="111" spans="1:12" ht="15.75" customHeight="1">
      <c r="A111">
        <f t="shared" si="0"/>
        <v>110</v>
      </c>
      <c r="B111" s="17">
        <v>31350064</v>
      </c>
      <c r="C111" t="s">
        <v>380</v>
      </c>
      <c r="D111" t="s">
        <v>289</v>
      </c>
      <c r="E111">
        <v>30</v>
      </c>
      <c r="F111" s="24">
        <v>42926</v>
      </c>
      <c r="G111" s="24">
        <v>42965</v>
      </c>
      <c r="H111" s="17">
        <f t="shared" si="5"/>
        <v>30</v>
      </c>
      <c r="J111">
        <f t="shared" si="2"/>
        <v>0</v>
      </c>
      <c r="L111" s="17" t="s">
        <v>41</v>
      </c>
    </row>
    <row r="112" spans="1:12" ht="15.75" customHeight="1">
      <c r="A112">
        <f t="shared" si="0"/>
        <v>111</v>
      </c>
      <c r="B112" s="17">
        <v>31350066</v>
      </c>
      <c r="C112" t="s">
        <v>383</v>
      </c>
      <c r="D112" t="s">
        <v>384</v>
      </c>
      <c r="E112">
        <v>30</v>
      </c>
      <c r="F112" s="24">
        <v>42919</v>
      </c>
      <c r="G112" s="24">
        <v>42958</v>
      </c>
      <c r="H112" s="17">
        <f t="shared" si="5"/>
        <v>30</v>
      </c>
      <c r="J112">
        <f t="shared" si="2"/>
        <v>0</v>
      </c>
      <c r="L112" s="17" t="s">
        <v>41</v>
      </c>
    </row>
    <row r="113" spans="1:12" ht="15.75" customHeight="1">
      <c r="A113">
        <f t="shared" si="0"/>
        <v>112</v>
      </c>
      <c r="B113" s="17">
        <v>31350066</v>
      </c>
      <c r="C113" t="s">
        <v>383</v>
      </c>
      <c r="D113" t="s">
        <v>386</v>
      </c>
      <c r="E113">
        <v>10</v>
      </c>
      <c r="F113" s="24">
        <v>42891</v>
      </c>
      <c r="G113" s="24">
        <v>42902</v>
      </c>
      <c r="H113" s="17">
        <f t="shared" si="5"/>
        <v>10</v>
      </c>
      <c r="J113">
        <f t="shared" si="2"/>
        <v>0</v>
      </c>
      <c r="L113" s="17" t="s">
        <v>41</v>
      </c>
    </row>
    <row r="114" spans="1:12" ht="15.75" customHeight="1">
      <c r="A114">
        <f t="shared" si="0"/>
        <v>113</v>
      </c>
      <c r="B114" s="17">
        <v>31350067</v>
      </c>
      <c r="C114" t="s">
        <v>391</v>
      </c>
      <c r="D114" t="s">
        <v>392</v>
      </c>
      <c r="E114">
        <v>30</v>
      </c>
      <c r="F114" s="24">
        <v>42926</v>
      </c>
      <c r="G114" s="24">
        <v>42965</v>
      </c>
      <c r="H114" s="17">
        <f t="shared" si="5"/>
        <v>30</v>
      </c>
      <c r="J114">
        <f t="shared" si="2"/>
        <v>0</v>
      </c>
      <c r="L114" s="17" t="s">
        <v>41</v>
      </c>
    </row>
    <row r="115" spans="1:12" ht="15.75" customHeight="1">
      <c r="A115">
        <f t="shared" si="0"/>
        <v>114</v>
      </c>
      <c r="B115" s="17">
        <v>31350067</v>
      </c>
      <c r="C115" t="s">
        <v>391</v>
      </c>
      <c r="D115" t="s">
        <v>106</v>
      </c>
      <c r="E115">
        <v>15</v>
      </c>
      <c r="F115" s="24">
        <v>42898</v>
      </c>
      <c r="G115" s="24">
        <v>42920</v>
      </c>
      <c r="H115" s="17">
        <f t="shared" si="5"/>
        <v>15</v>
      </c>
      <c r="J115">
        <f t="shared" si="2"/>
        <v>0</v>
      </c>
      <c r="L115" s="17" t="s">
        <v>41</v>
      </c>
    </row>
    <row r="116" spans="1:12" ht="15.75" customHeight="1">
      <c r="A116">
        <f t="shared" si="0"/>
        <v>115</v>
      </c>
      <c r="B116" s="17">
        <v>31350070</v>
      </c>
      <c r="C116" t="s">
        <v>395</v>
      </c>
      <c r="D116" t="s">
        <v>396</v>
      </c>
      <c r="E116">
        <v>40</v>
      </c>
      <c r="F116" s="24">
        <v>42898</v>
      </c>
      <c r="G116" s="24">
        <v>42955</v>
      </c>
      <c r="H116" s="17">
        <f t="shared" si="5"/>
        <v>40</v>
      </c>
      <c r="J116">
        <f t="shared" si="2"/>
        <v>0</v>
      </c>
      <c r="K116" t="s">
        <v>398</v>
      </c>
      <c r="L116" s="17"/>
    </row>
    <row r="117" spans="1:12" ht="15.75" customHeight="1">
      <c r="A117">
        <f t="shared" si="0"/>
        <v>116</v>
      </c>
      <c r="B117" s="17">
        <v>31350072</v>
      </c>
      <c r="C117" t="s">
        <v>399</v>
      </c>
      <c r="D117" t="s">
        <v>400</v>
      </c>
      <c r="E117">
        <v>20</v>
      </c>
      <c r="F117" s="24">
        <v>42891</v>
      </c>
      <c r="G117" s="24">
        <v>42920</v>
      </c>
      <c r="H117" s="17">
        <f t="shared" si="5"/>
        <v>20</v>
      </c>
      <c r="J117">
        <f t="shared" si="2"/>
        <v>0</v>
      </c>
      <c r="K117" t="s">
        <v>401</v>
      </c>
      <c r="L117" s="17" t="s">
        <v>41</v>
      </c>
    </row>
    <row r="118" spans="1:12" ht="15.75" customHeight="1">
      <c r="A118">
        <f t="shared" si="0"/>
        <v>117</v>
      </c>
      <c r="B118" s="17">
        <v>31350073</v>
      </c>
      <c r="C118" t="s">
        <v>403</v>
      </c>
      <c r="D118" t="s">
        <v>404</v>
      </c>
      <c r="E118">
        <v>40</v>
      </c>
      <c r="F118" s="24">
        <v>42891</v>
      </c>
      <c r="G118" s="24">
        <v>42948</v>
      </c>
      <c r="H118" s="17">
        <f t="shared" si="5"/>
        <v>40</v>
      </c>
      <c r="J118">
        <f t="shared" si="2"/>
        <v>0</v>
      </c>
      <c r="L118" s="17" t="s">
        <v>41</v>
      </c>
    </row>
    <row r="119" spans="1:12" ht="15.75" customHeight="1">
      <c r="A119">
        <f t="shared" si="0"/>
        <v>118</v>
      </c>
      <c r="B119" s="17">
        <v>31350073</v>
      </c>
      <c r="C119" t="s">
        <v>403</v>
      </c>
      <c r="D119" t="s">
        <v>143</v>
      </c>
      <c r="E119">
        <v>15</v>
      </c>
      <c r="F119" s="24">
        <v>42956</v>
      </c>
      <c r="G119" s="24">
        <v>42986</v>
      </c>
      <c r="H119" s="17">
        <f t="shared" si="5"/>
        <v>12</v>
      </c>
      <c r="J119">
        <f t="shared" si="2"/>
        <v>-3</v>
      </c>
      <c r="L119" s="17" t="s">
        <v>41</v>
      </c>
    </row>
    <row r="120" spans="1:12" ht="15.75" customHeight="1">
      <c r="A120">
        <f t="shared" si="0"/>
        <v>119</v>
      </c>
      <c r="B120" s="17">
        <v>31350074</v>
      </c>
      <c r="C120" t="s">
        <v>410</v>
      </c>
      <c r="D120" t="s">
        <v>411</v>
      </c>
      <c r="E120" s="17">
        <v>40</v>
      </c>
      <c r="F120" s="24">
        <v>42917</v>
      </c>
      <c r="G120" s="24">
        <v>42986</v>
      </c>
      <c r="H120" s="17">
        <v>41</v>
      </c>
      <c r="J120">
        <f t="shared" si="2"/>
        <v>1</v>
      </c>
      <c r="L120" s="17" t="s">
        <v>41</v>
      </c>
    </row>
    <row r="121" spans="1:12" ht="15.75" customHeight="1">
      <c r="A121">
        <f t="shared" si="0"/>
        <v>120</v>
      </c>
      <c r="B121" s="17">
        <v>31350075</v>
      </c>
      <c r="C121" t="s">
        <v>412</v>
      </c>
      <c r="D121" t="s">
        <v>80</v>
      </c>
      <c r="E121" s="17">
        <v>15</v>
      </c>
      <c r="F121" s="24">
        <v>42933</v>
      </c>
      <c r="G121" s="24">
        <v>42951</v>
      </c>
      <c r="H121" s="17">
        <f t="shared" ref="H121:H123" si="6">NETWORKDAYS(F121,G121,M$2:M$15)</f>
        <v>15</v>
      </c>
      <c r="J121">
        <f t="shared" si="2"/>
        <v>0</v>
      </c>
      <c r="L121" s="17" t="s">
        <v>41</v>
      </c>
    </row>
    <row r="122" spans="1:12" ht="15.75" customHeight="1">
      <c r="A122">
        <f t="shared" si="0"/>
        <v>121</v>
      </c>
      <c r="B122" s="17">
        <v>31350076</v>
      </c>
      <c r="C122" t="s">
        <v>418</v>
      </c>
      <c r="D122" t="s">
        <v>62</v>
      </c>
      <c r="E122">
        <v>15</v>
      </c>
      <c r="F122" s="24">
        <v>42891</v>
      </c>
      <c r="G122" s="24">
        <v>42909</v>
      </c>
      <c r="H122" s="17">
        <f t="shared" si="6"/>
        <v>15</v>
      </c>
      <c r="J122">
        <f t="shared" si="2"/>
        <v>0</v>
      </c>
      <c r="L122" s="17" t="s">
        <v>41</v>
      </c>
    </row>
    <row r="123" spans="1:12" ht="15.75" customHeight="1">
      <c r="A123">
        <f t="shared" si="0"/>
        <v>122</v>
      </c>
      <c r="B123" s="17">
        <v>31350076</v>
      </c>
      <c r="C123" t="s">
        <v>418</v>
      </c>
      <c r="D123" t="s">
        <v>62</v>
      </c>
      <c r="E123">
        <v>20</v>
      </c>
      <c r="F123" s="24">
        <v>42914</v>
      </c>
      <c r="G123" s="24">
        <v>42941</v>
      </c>
      <c r="H123" s="17">
        <f t="shared" si="6"/>
        <v>20</v>
      </c>
      <c r="J123">
        <f t="shared" si="2"/>
        <v>0</v>
      </c>
      <c r="L123" s="17" t="s">
        <v>41</v>
      </c>
    </row>
    <row r="124" spans="1:12" ht="15.75" customHeight="1">
      <c r="A124">
        <f t="shared" si="0"/>
        <v>123</v>
      </c>
      <c r="B124" s="17">
        <v>31350076</v>
      </c>
      <c r="C124" t="s">
        <v>418</v>
      </c>
      <c r="D124" t="s">
        <v>264</v>
      </c>
      <c r="E124">
        <v>20</v>
      </c>
      <c r="F124" s="24">
        <v>42948</v>
      </c>
      <c r="G124" s="24">
        <v>42986</v>
      </c>
      <c r="H124" s="17">
        <v>20</v>
      </c>
      <c r="J124">
        <f t="shared" si="2"/>
        <v>0</v>
      </c>
      <c r="K124" t="s">
        <v>420</v>
      </c>
      <c r="L124" s="17"/>
    </row>
    <row r="125" spans="1:12" ht="15.75" customHeight="1">
      <c r="A125">
        <f t="shared" si="0"/>
        <v>124</v>
      </c>
      <c r="B125" s="17">
        <v>31350081</v>
      </c>
      <c r="C125" t="s">
        <v>421</v>
      </c>
      <c r="D125" t="s">
        <v>422</v>
      </c>
      <c r="E125" s="17">
        <v>40</v>
      </c>
      <c r="F125" s="24">
        <v>42907</v>
      </c>
      <c r="G125" s="24">
        <v>42965</v>
      </c>
      <c r="H125" s="17">
        <f t="shared" ref="H125:H134" si="7">NETWORKDAYS(F125,G125,M$2:M$15)</f>
        <v>41</v>
      </c>
      <c r="J125">
        <f t="shared" si="2"/>
        <v>1</v>
      </c>
      <c r="L125" s="17"/>
    </row>
    <row r="126" spans="1:12" ht="15.75" customHeight="1">
      <c r="A126">
        <f t="shared" si="0"/>
        <v>125</v>
      </c>
      <c r="B126" s="23">
        <v>31350083</v>
      </c>
      <c r="C126" s="23" t="s">
        <v>425</v>
      </c>
      <c r="D126" s="23" t="s">
        <v>62</v>
      </c>
      <c r="E126" s="23">
        <v>15</v>
      </c>
      <c r="F126" s="22">
        <v>42919</v>
      </c>
      <c r="G126" s="22">
        <v>42937</v>
      </c>
      <c r="H126" s="17">
        <f t="shared" si="7"/>
        <v>15</v>
      </c>
      <c r="J126">
        <f t="shared" si="2"/>
        <v>0</v>
      </c>
      <c r="L126" s="17" t="s">
        <v>25</v>
      </c>
    </row>
    <row r="127" spans="1:12" ht="15.75" customHeight="1">
      <c r="A127">
        <f t="shared" si="0"/>
        <v>126</v>
      </c>
      <c r="B127" s="17">
        <v>31350084</v>
      </c>
      <c r="C127" t="s">
        <v>427</v>
      </c>
      <c r="D127" t="s">
        <v>80</v>
      </c>
      <c r="E127">
        <v>15</v>
      </c>
      <c r="F127" s="24">
        <v>42891</v>
      </c>
      <c r="G127" s="24">
        <v>42909</v>
      </c>
      <c r="H127" s="17">
        <f t="shared" si="7"/>
        <v>15</v>
      </c>
      <c r="J127">
        <f t="shared" si="2"/>
        <v>0</v>
      </c>
      <c r="L127" s="17"/>
    </row>
    <row r="128" spans="1:12" ht="15.75" customHeight="1">
      <c r="A128">
        <f t="shared" si="0"/>
        <v>127</v>
      </c>
      <c r="B128" s="17">
        <v>31450001</v>
      </c>
      <c r="C128" t="s">
        <v>429</v>
      </c>
      <c r="D128" t="s">
        <v>430</v>
      </c>
      <c r="E128" s="17">
        <v>15</v>
      </c>
      <c r="F128" s="24">
        <v>42919</v>
      </c>
      <c r="G128" s="24">
        <v>42937</v>
      </c>
      <c r="H128" s="17">
        <f t="shared" si="7"/>
        <v>15</v>
      </c>
      <c r="J128">
        <f t="shared" si="2"/>
        <v>0</v>
      </c>
      <c r="L128" s="17"/>
    </row>
    <row r="129" spans="1:12" ht="15.75" customHeight="1">
      <c r="A129">
        <f t="shared" si="0"/>
        <v>128</v>
      </c>
      <c r="B129" s="17">
        <v>31450006</v>
      </c>
      <c r="C129" t="s">
        <v>432</v>
      </c>
      <c r="D129" t="s">
        <v>433</v>
      </c>
      <c r="E129">
        <v>20</v>
      </c>
      <c r="F129" s="24">
        <v>42914</v>
      </c>
      <c r="G129" s="24" t="s">
        <v>434</v>
      </c>
      <c r="H129" s="17" t="e">
        <f t="shared" si="7"/>
        <v>#VALUE!</v>
      </c>
      <c r="J129" t="e">
        <f t="shared" si="2"/>
        <v>#VALUE!</v>
      </c>
      <c r="L129" s="17" t="s">
        <v>41</v>
      </c>
    </row>
    <row r="130" spans="1:12" ht="15.75" customHeight="1">
      <c r="A130">
        <f t="shared" si="0"/>
        <v>129</v>
      </c>
      <c r="B130" s="17">
        <v>31450007</v>
      </c>
      <c r="C130" t="s">
        <v>435</v>
      </c>
      <c r="D130" t="s">
        <v>62</v>
      </c>
      <c r="E130">
        <v>15</v>
      </c>
      <c r="F130" s="24">
        <v>42919</v>
      </c>
      <c r="G130" s="24">
        <v>42937</v>
      </c>
      <c r="H130" s="17">
        <f t="shared" si="7"/>
        <v>15</v>
      </c>
      <c r="J130">
        <f t="shared" si="2"/>
        <v>0</v>
      </c>
      <c r="L130" s="17" t="s">
        <v>41</v>
      </c>
    </row>
    <row r="131" spans="1:12" ht="15.75" customHeight="1">
      <c r="A131">
        <f t="shared" si="0"/>
        <v>130</v>
      </c>
      <c r="B131" s="17">
        <v>31450010</v>
      </c>
      <c r="C131" t="s">
        <v>436</v>
      </c>
      <c r="D131" t="s">
        <v>62</v>
      </c>
      <c r="E131">
        <v>15</v>
      </c>
      <c r="F131" s="24">
        <v>42926</v>
      </c>
      <c r="G131" s="24">
        <v>42944</v>
      </c>
      <c r="H131" s="17">
        <f t="shared" si="7"/>
        <v>15</v>
      </c>
      <c r="J131">
        <f t="shared" si="2"/>
        <v>0</v>
      </c>
      <c r="L131" s="17" t="s">
        <v>41</v>
      </c>
    </row>
    <row r="132" spans="1:12" ht="15.75" customHeight="1">
      <c r="A132">
        <f t="shared" si="0"/>
        <v>131</v>
      </c>
      <c r="B132" s="17">
        <v>31450011</v>
      </c>
      <c r="C132" t="s">
        <v>437</v>
      </c>
      <c r="D132" t="s">
        <v>80</v>
      </c>
      <c r="E132">
        <v>15</v>
      </c>
      <c r="F132" s="24">
        <v>42947</v>
      </c>
      <c r="G132" s="24">
        <v>42965</v>
      </c>
      <c r="H132" s="17">
        <f t="shared" si="7"/>
        <v>15</v>
      </c>
      <c r="J132">
        <f t="shared" si="2"/>
        <v>0</v>
      </c>
      <c r="L132" s="17" t="s">
        <v>41</v>
      </c>
    </row>
    <row r="133" spans="1:12" ht="15.75" customHeight="1">
      <c r="A133">
        <f t="shared" si="0"/>
        <v>132</v>
      </c>
      <c r="B133" s="17">
        <v>31450011</v>
      </c>
      <c r="C133" t="s">
        <v>437</v>
      </c>
      <c r="D133" t="s">
        <v>80</v>
      </c>
      <c r="E133">
        <v>15</v>
      </c>
      <c r="F133" s="24">
        <v>42891</v>
      </c>
      <c r="G133" s="24">
        <v>42909</v>
      </c>
      <c r="H133" s="17">
        <f t="shared" si="7"/>
        <v>15</v>
      </c>
      <c r="J133">
        <f t="shared" si="2"/>
        <v>0</v>
      </c>
      <c r="L133" s="17" t="s">
        <v>41</v>
      </c>
    </row>
    <row r="134" spans="1:12" ht="15.75" customHeight="1">
      <c r="A134">
        <f t="shared" si="0"/>
        <v>133</v>
      </c>
      <c r="B134" s="17">
        <v>31450012</v>
      </c>
      <c r="C134" t="s">
        <v>441</v>
      </c>
      <c r="D134" t="s">
        <v>80</v>
      </c>
      <c r="E134">
        <v>15</v>
      </c>
      <c r="F134" s="24">
        <v>42891</v>
      </c>
      <c r="G134" s="24">
        <v>42909</v>
      </c>
      <c r="H134" s="17">
        <f t="shared" si="7"/>
        <v>15</v>
      </c>
      <c r="J134">
        <f t="shared" si="2"/>
        <v>0</v>
      </c>
      <c r="L134" s="17"/>
    </row>
    <row r="135" spans="1:12" ht="15.75" customHeight="1">
      <c r="A135">
        <f t="shared" si="0"/>
        <v>134</v>
      </c>
      <c r="B135" s="17">
        <v>31450013</v>
      </c>
      <c r="C135" t="s">
        <v>442</v>
      </c>
      <c r="D135" t="s">
        <v>443</v>
      </c>
      <c r="E135">
        <v>15</v>
      </c>
      <c r="F135" s="24">
        <v>42891</v>
      </c>
      <c r="G135" s="24">
        <v>42907</v>
      </c>
      <c r="H135" s="17">
        <v>15</v>
      </c>
      <c r="J135">
        <f t="shared" si="2"/>
        <v>0</v>
      </c>
      <c r="L135" s="17" t="s">
        <v>41</v>
      </c>
    </row>
    <row r="136" spans="1:12" ht="15.75" customHeight="1">
      <c r="A136">
        <f t="shared" si="0"/>
        <v>135</v>
      </c>
      <c r="B136" s="17">
        <v>31450013</v>
      </c>
      <c r="C136" t="s">
        <v>442</v>
      </c>
      <c r="D136" t="s">
        <v>446</v>
      </c>
      <c r="E136">
        <v>20</v>
      </c>
      <c r="F136" s="24">
        <v>42919</v>
      </c>
      <c r="G136" s="24">
        <v>42944</v>
      </c>
      <c r="H136" s="17">
        <f t="shared" ref="H136:H159" si="8">NETWORKDAYS(F136,G136,M$2:M$15)</f>
        <v>20</v>
      </c>
      <c r="J136">
        <f t="shared" si="2"/>
        <v>0</v>
      </c>
      <c r="L136" s="17" t="s">
        <v>41</v>
      </c>
    </row>
    <row r="137" spans="1:12" ht="15.75" customHeight="1">
      <c r="A137">
        <f t="shared" si="0"/>
        <v>136</v>
      </c>
      <c r="B137" s="17">
        <v>31450015</v>
      </c>
      <c r="C137" t="s">
        <v>450</v>
      </c>
      <c r="D137" t="s">
        <v>80</v>
      </c>
      <c r="E137">
        <v>15</v>
      </c>
      <c r="F137" s="24">
        <v>42905</v>
      </c>
      <c r="G137" s="24">
        <v>42927</v>
      </c>
      <c r="H137" s="17">
        <f t="shared" si="8"/>
        <v>15</v>
      </c>
      <c r="J137">
        <f t="shared" si="2"/>
        <v>0</v>
      </c>
      <c r="L137" s="17" t="s">
        <v>41</v>
      </c>
    </row>
    <row r="138" spans="1:12" ht="15.75" customHeight="1">
      <c r="A138">
        <f t="shared" si="0"/>
        <v>137</v>
      </c>
      <c r="B138" s="17">
        <v>31450016</v>
      </c>
      <c r="C138" t="s">
        <v>451</v>
      </c>
      <c r="D138" t="s">
        <v>127</v>
      </c>
      <c r="E138">
        <v>20</v>
      </c>
      <c r="F138" s="24">
        <v>42891</v>
      </c>
      <c r="G138" s="24">
        <v>42920</v>
      </c>
      <c r="H138" s="17">
        <f t="shared" si="8"/>
        <v>20</v>
      </c>
      <c r="J138">
        <f t="shared" si="2"/>
        <v>0</v>
      </c>
      <c r="K138" t="s">
        <v>453</v>
      </c>
      <c r="L138" s="17" t="s">
        <v>41</v>
      </c>
    </row>
    <row r="139" spans="1:12" ht="15.75" customHeight="1">
      <c r="A139">
        <f t="shared" si="0"/>
        <v>138</v>
      </c>
      <c r="B139" s="17">
        <v>31450016</v>
      </c>
      <c r="C139" t="s">
        <v>451</v>
      </c>
      <c r="D139" t="s">
        <v>80</v>
      </c>
      <c r="E139">
        <v>40</v>
      </c>
      <c r="F139" s="24">
        <v>42921</v>
      </c>
      <c r="G139" s="24">
        <v>42984</v>
      </c>
      <c r="H139" s="17">
        <f t="shared" si="8"/>
        <v>35</v>
      </c>
      <c r="J139">
        <f t="shared" si="2"/>
        <v>-5</v>
      </c>
      <c r="L139" s="17" t="s">
        <v>41</v>
      </c>
    </row>
    <row r="140" spans="1:12" ht="15.75" customHeight="1">
      <c r="A140">
        <f t="shared" si="0"/>
        <v>139</v>
      </c>
      <c r="B140" s="17">
        <v>31450020</v>
      </c>
      <c r="C140" t="s">
        <v>456</v>
      </c>
      <c r="D140" t="s">
        <v>225</v>
      </c>
      <c r="E140" s="17">
        <v>15</v>
      </c>
      <c r="F140" s="24">
        <v>42919</v>
      </c>
      <c r="G140" s="24">
        <v>42937</v>
      </c>
      <c r="H140" s="17">
        <f t="shared" si="8"/>
        <v>15</v>
      </c>
      <c r="J140">
        <f t="shared" si="2"/>
        <v>0</v>
      </c>
      <c r="L140" s="17" t="s">
        <v>41</v>
      </c>
    </row>
    <row r="141" spans="1:12" ht="15.75" customHeight="1">
      <c r="A141">
        <f t="shared" si="0"/>
        <v>140</v>
      </c>
      <c r="B141" s="17">
        <v>31450021</v>
      </c>
      <c r="C141" t="s">
        <v>457</v>
      </c>
      <c r="D141" t="s">
        <v>458</v>
      </c>
      <c r="E141">
        <v>17</v>
      </c>
      <c r="F141" s="24">
        <v>42954</v>
      </c>
      <c r="G141" s="24">
        <v>42986</v>
      </c>
      <c r="H141" s="17">
        <f t="shared" si="8"/>
        <v>14</v>
      </c>
      <c r="J141">
        <f t="shared" si="2"/>
        <v>-3</v>
      </c>
      <c r="K141" t="s">
        <v>461</v>
      </c>
      <c r="L141" s="17" t="s">
        <v>41</v>
      </c>
    </row>
    <row r="142" spans="1:12" ht="15.75" customHeight="1">
      <c r="A142">
        <f t="shared" si="0"/>
        <v>141</v>
      </c>
      <c r="B142" s="17">
        <v>31450025</v>
      </c>
      <c r="C142" t="s">
        <v>463</v>
      </c>
      <c r="D142" t="s">
        <v>80</v>
      </c>
      <c r="E142">
        <v>15</v>
      </c>
      <c r="F142" s="24">
        <v>42919</v>
      </c>
      <c r="G142" s="24">
        <v>42937</v>
      </c>
      <c r="H142" s="17">
        <f t="shared" si="8"/>
        <v>15</v>
      </c>
      <c r="J142">
        <f t="shared" si="2"/>
        <v>0</v>
      </c>
      <c r="L142" s="17" t="s">
        <v>41</v>
      </c>
    </row>
    <row r="143" spans="1:12" ht="15.75" customHeight="1">
      <c r="A143">
        <f t="shared" si="0"/>
        <v>142</v>
      </c>
      <c r="B143" s="17">
        <v>31450027</v>
      </c>
      <c r="C143" t="s">
        <v>465</v>
      </c>
      <c r="D143" t="s">
        <v>466</v>
      </c>
      <c r="E143">
        <v>15</v>
      </c>
      <c r="F143" s="24">
        <v>42898</v>
      </c>
      <c r="G143" s="24">
        <v>42920</v>
      </c>
      <c r="H143" s="17">
        <f t="shared" si="8"/>
        <v>15</v>
      </c>
      <c r="J143">
        <f t="shared" si="2"/>
        <v>0</v>
      </c>
      <c r="L143" s="17" t="s">
        <v>41</v>
      </c>
    </row>
    <row r="144" spans="1:12" ht="15.75" customHeight="1">
      <c r="A144">
        <f t="shared" si="0"/>
        <v>143</v>
      </c>
      <c r="B144" s="17">
        <v>31450028</v>
      </c>
      <c r="C144" t="s">
        <v>470</v>
      </c>
      <c r="D144" t="s">
        <v>52</v>
      </c>
      <c r="E144">
        <v>15</v>
      </c>
      <c r="F144" s="24">
        <v>42947</v>
      </c>
      <c r="G144" s="24">
        <v>42965</v>
      </c>
      <c r="H144" s="17">
        <f t="shared" si="8"/>
        <v>15</v>
      </c>
      <c r="J144">
        <f t="shared" si="2"/>
        <v>0</v>
      </c>
      <c r="L144" s="17" t="s">
        <v>41</v>
      </c>
    </row>
    <row r="145" spans="1:12" ht="15.75" customHeight="1">
      <c r="A145">
        <f t="shared" si="0"/>
        <v>144</v>
      </c>
      <c r="B145" s="17">
        <v>31450029</v>
      </c>
      <c r="C145" t="s">
        <v>471</v>
      </c>
      <c r="D145" t="s">
        <v>80</v>
      </c>
      <c r="E145">
        <v>15</v>
      </c>
      <c r="F145" s="24">
        <v>42947</v>
      </c>
      <c r="G145" s="24">
        <v>42965</v>
      </c>
      <c r="H145" s="17">
        <f t="shared" si="8"/>
        <v>15</v>
      </c>
      <c r="J145">
        <f t="shared" si="2"/>
        <v>0</v>
      </c>
      <c r="L145" s="17" t="s">
        <v>41</v>
      </c>
    </row>
    <row r="146" spans="1:12" ht="15.75" customHeight="1">
      <c r="A146">
        <f t="shared" si="0"/>
        <v>145</v>
      </c>
      <c r="B146" s="17">
        <v>31450032</v>
      </c>
      <c r="C146" t="s">
        <v>473</v>
      </c>
      <c r="D146" t="s">
        <v>474</v>
      </c>
      <c r="E146" s="17">
        <v>15</v>
      </c>
      <c r="F146" s="24">
        <v>42933</v>
      </c>
      <c r="G146" s="24">
        <v>42951</v>
      </c>
      <c r="H146" s="17">
        <f t="shared" si="8"/>
        <v>15</v>
      </c>
      <c r="J146">
        <f t="shared" si="2"/>
        <v>0</v>
      </c>
      <c r="L146" s="17"/>
    </row>
    <row r="147" spans="1:12" ht="15.75" customHeight="1">
      <c r="A147">
        <f t="shared" si="0"/>
        <v>146</v>
      </c>
      <c r="B147" s="17">
        <v>31450039</v>
      </c>
      <c r="C147" t="s">
        <v>478</v>
      </c>
      <c r="D147" t="s">
        <v>479</v>
      </c>
      <c r="E147" s="17">
        <v>15</v>
      </c>
      <c r="F147" s="24">
        <v>42933</v>
      </c>
      <c r="G147" s="24">
        <v>42951</v>
      </c>
      <c r="H147" s="17">
        <f t="shared" si="8"/>
        <v>15</v>
      </c>
      <c r="J147">
        <f t="shared" si="2"/>
        <v>0</v>
      </c>
      <c r="L147" s="17"/>
    </row>
    <row r="148" spans="1:12" ht="15.75" customHeight="1">
      <c r="A148">
        <f t="shared" si="0"/>
        <v>147</v>
      </c>
      <c r="B148" s="17">
        <v>31450041</v>
      </c>
      <c r="C148" t="s">
        <v>482</v>
      </c>
      <c r="D148" t="s">
        <v>483</v>
      </c>
      <c r="E148" s="17">
        <v>30</v>
      </c>
      <c r="F148" s="24">
        <v>42919</v>
      </c>
      <c r="G148" s="24">
        <v>42972</v>
      </c>
      <c r="H148" s="17">
        <f t="shared" si="8"/>
        <v>35</v>
      </c>
      <c r="J148">
        <f t="shared" si="2"/>
        <v>5</v>
      </c>
      <c r="K148" t="s">
        <v>236</v>
      </c>
      <c r="L148" s="17" t="s">
        <v>41</v>
      </c>
    </row>
    <row r="149" spans="1:12" ht="15.75" customHeight="1">
      <c r="A149">
        <f t="shared" si="0"/>
        <v>148</v>
      </c>
      <c r="B149" s="17">
        <v>31450042</v>
      </c>
      <c r="C149" t="s">
        <v>485</v>
      </c>
      <c r="D149" t="s">
        <v>486</v>
      </c>
      <c r="E149">
        <v>20</v>
      </c>
      <c r="F149" s="24">
        <v>42891</v>
      </c>
      <c r="G149" s="24">
        <v>42920</v>
      </c>
      <c r="H149" s="17">
        <f t="shared" si="8"/>
        <v>20</v>
      </c>
      <c r="J149">
        <f t="shared" si="2"/>
        <v>0</v>
      </c>
      <c r="L149" s="17" t="s">
        <v>41</v>
      </c>
    </row>
    <row r="150" spans="1:12" ht="15.75" customHeight="1">
      <c r="A150">
        <f t="shared" si="0"/>
        <v>149</v>
      </c>
      <c r="B150" s="17">
        <v>31450042</v>
      </c>
      <c r="C150" t="s">
        <v>485</v>
      </c>
      <c r="D150" t="s">
        <v>488</v>
      </c>
      <c r="E150" s="17">
        <v>20</v>
      </c>
      <c r="F150" s="24">
        <v>42926</v>
      </c>
      <c r="G150" s="24">
        <v>42951</v>
      </c>
      <c r="H150" s="17">
        <f t="shared" si="8"/>
        <v>20</v>
      </c>
      <c r="J150">
        <f t="shared" si="2"/>
        <v>0</v>
      </c>
      <c r="L150" s="17" t="s">
        <v>41</v>
      </c>
    </row>
    <row r="151" spans="1:12" ht="15.75" customHeight="1">
      <c r="A151">
        <f t="shared" si="0"/>
        <v>150</v>
      </c>
      <c r="B151" s="17">
        <v>31450043</v>
      </c>
      <c r="C151" t="s">
        <v>490</v>
      </c>
      <c r="D151" t="s">
        <v>80</v>
      </c>
      <c r="E151">
        <v>15</v>
      </c>
      <c r="F151" s="24">
        <v>42891</v>
      </c>
      <c r="G151" s="24">
        <v>42909</v>
      </c>
      <c r="H151" s="17">
        <f t="shared" si="8"/>
        <v>15</v>
      </c>
      <c r="J151">
        <f t="shared" si="2"/>
        <v>0</v>
      </c>
      <c r="L151" s="17" t="s">
        <v>41</v>
      </c>
    </row>
    <row r="152" spans="1:12" ht="15.75" customHeight="1">
      <c r="A152">
        <f t="shared" si="0"/>
        <v>151</v>
      </c>
      <c r="B152" s="17">
        <v>31450046</v>
      </c>
      <c r="C152" t="s">
        <v>493</v>
      </c>
      <c r="D152" t="s">
        <v>167</v>
      </c>
      <c r="E152">
        <v>15</v>
      </c>
      <c r="F152" s="24">
        <v>42933</v>
      </c>
      <c r="G152" s="24">
        <v>42951</v>
      </c>
      <c r="H152" s="17">
        <f t="shared" si="8"/>
        <v>15</v>
      </c>
      <c r="J152">
        <f t="shared" si="2"/>
        <v>0</v>
      </c>
      <c r="L152" s="17"/>
    </row>
    <row r="153" spans="1:12" ht="15.75" customHeight="1">
      <c r="A153">
        <f t="shared" si="0"/>
        <v>152</v>
      </c>
      <c r="B153" s="17">
        <v>31450048</v>
      </c>
      <c r="C153" t="s">
        <v>497</v>
      </c>
      <c r="D153" t="s">
        <v>80</v>
      </c>
      <c r="E153">
        <v>0</v>
      </c>
      <c r="F153" s="24">
        <v>42891</v>
      </c>
      <c r="G153" s="24">
        <v>42909</v>
      </c>
      <c r="H153" s="17">
        <f t="shared" si="8"/>
        <v>15</v>
      </c>
      <c r="J153">
        <f t="shared" si="2"/>
        <v>15</v>
      </c>
      <c r="L153" s="17" t="s">
        <v>41</v>
      </c>
    </row>
    <row r="154" spans="1:12" ht="15.75" customHeight="1">
      <c r="A154">
        <f t="shared" si="0"/>
        <v>153</v>
      </c>
      <c r="B154" s="17">
        <v>31450049</v>
      </c>
      <c r="C154" t="s">
        <v>500</v>
      </c>
      <c r="D154" t="s">
        <v>501</v>
      </c>
      <c r="E154" s="17">
        <v>35</v>
      </c>
      <c r="F154" s="24">
        <v>42919</v>
      </c>
      <c r="G154" s="24">
        <v>42965</v>
      </c>
      <c r="H154" s="17">
        <f t="shared" si="8"/>
        <v>35</v>
      </c>
      <c r="J154">
        <f t="shared" si="2"/>
        <v>0</v>
      </c>
      <c r="K154" t="s">
        <v>236</v>
      </c>
      <c r="L154" s="17" t="s">
        <v>41</v>
      </c>
    </row>
    <row r="155" spans="1:12" ht="15.75" customHeight="1">
      <c r="A155">
        <f t="shared" si="0"/>
        <v>154</v>
      </c>
      <c r="B155" s="17">
        <v>31450050</v>
      </c>
      <c r="C155" t="s">
        <v>503</v>
      </c>
      <c r="D155" t="s">
        <v>504</v>
      </c>
      <c r="E155">
        <v>15</v>
      </c>
      <c r="F155" s="24">
        <v>42933</v>
      </c>
      <c r="G155" s="24">
        <v>42951</v>
      </c>
      <c r="H155" s="17">
        <f t="shared" si="8"/>
        <v>15</v>
      </c>
      <c r="J155">
        <f t="shared" si="2"/>
        <v>0</v>
      </c>
      <c r="L155" s="17"/>
    </row>
    <row r="156" spans="1:12" ht="15.75" customHeight="1">
      <c r="A156">
        <f t="shared" si="0"/>
        <v>155</v>
      </c>
      <c r="B156" s="17">
        <v>31450057</v>
      </c>
      <c r="C156" t="s">
        <v>505</v>
      </c>
      <c r="D156" t="s">
        <v>299</v>
      </c>
      <c r="E156">
        <v>15</v>
      </c>
      <c r="F156" s="24">
        <v>42933</v>
      </c>
      <c r="G156" s="24">
        <v>42951</v>
      </c>
      <c r="H156" s="17">
        <f t="shared" si="8"/>
        <v>15</v>
      </c>
      <c r="J156">
        <f t="shared" si="2"/>
        <v>0</v>
      </c>
      <c r="L156" s="17" t="s">
        <v>41</v>
      </c>
    </row>
    <row r="157" spans="1:12" ht="15.75" customHeight="1">
      <c r="A157">
        <f t="shared" si="0"/>
        <v>156</v>
      </c>
      <c r="B157" s="17">
        <v>31450061</v>
      </c>
      <c r="C157" t="s">
        <v>508</v>
      </c>
      <c r="D157" t="s">
        <v>80</v>
      </c>
      <c r="E157">
        <v>15</v>
      </c>
      <c r="F157" s="24">
        <v>42947</v>
      </c>
      <c r="G157" s="24">
        <v>42965</v>
      </c>
      <c r="H157" s="17">
        <f t="shared" si="8"/>
        <v>15</v>
      </c>
      <c r="J157">
        <f t="shared" si="2"/>
        <v>0</v>
      </c>
      <c r="K157" t="s">
        <v>509</v>
      </c>
      <c r="L157" s="17" t="s">
        <v>41</v>
      </c>
    </row>
    <row r="158" spans="1:12" ht="15.75" customHeight="1">
      <c r="A158">
        <f t="shared" si="0"/>
        <v>157</v>
      </c>
      <c r="B158" s="17">
        <v>31450063</v>
      </c>
      <c r="C158" t="s">
        <v>510</v>
      </c>
      <c r="D158" t="s">
        <v>319</v>
      </c>
      <c r="E158">
        <v>15</v>
      </c>
      <c r="F158" s="24">
        <v>42891</v>
      </c>
      <c r="G158" s="24">
        <v>42909</v>
      </c>
      <c r="H158" s="17">
        <f t="shared" si="8"/>
        <v>15</v>
      </c>
      <c r="J158">
        <f t="shared" si="2"/>
        <v>0</v>
      </c>
      <c r="L158" s="17"/>
    </row>
    <row r="159" spans="1:12" ht="15.75" customHeight="1">
      <c r="A159">
        <f t="shared" si="0"/>
        <v>158</v>
      </c>
      <c r="B159" s="17">
        <v>31450065</v>
      </c>
      <c r="C159" t="s">
        <v>513</v>
      </c>
      <c r="D159" t="s">
        <v>80</v>
      </c>
      <c r="E159">
        <v>15</v>
      </c>
      <c r="F159" s="24">
        <v>42926</v>
      </c>
      <c r="G159" s="24">
        <v>42944</v>
      </c>
      <c r="H159" s="17">
        <f t="shared" si="8"/>
        <v>15</v>
      </c>
      <c r="J159">
        <f t="shared" si="2"/>
        <v>0</v>
      </c>
      <c r="L159" s="17"/>
    </row>
    <row r="160" spans="1:12" ht="15.75" customHeight="1">
      <c r="A160">
        <f t="shared" si="0"/>
        <v>159</v>
      </c>
      <c r="B160" s="17">
        <v>31450066</v>
      </c>
      <c r="C160" t="s">
        <v>514</v>
      </c>
      <c r="F160" s="24"/>
      <c r="G160" s="24"/>
      <c r="H160" s="17"/>
      <c r="L160" s="17" t="s">
        <v>41</v>
      </c>
    </row>
    <row r="161" spans="1:12" ht="15.75" customHeight="1">
      <c r="A161">
        <f t="shared" si="0"/>
        <v>160</v>
      </c>
      <c r="B161" s="17">
        <v>31450066</v>
      </c>
      <c r="C161" t="s">
        <v>514</v>
      </c>
      <c r="D161" t="s">
        <v>515</v>
      </c>
      <c r="E161" s="17">
        <v>30</v>
      </c>
      <c r="F161" s="24">
        <v>42926</v>
      </c>
      <c r="G161" s="24">
        <v>42965</v>
      </c>
      <c r="H161" s="17">
        <f t="shared" ref="H161:H171" si="9">NETWORKDAYS(F161,G161,M$2:M$15)</f>
        <v>30</v>
      </c>
      <c r="J161">
        <f t="shared" ref="J161:J171" si="10">H161-E161</f>
        <v>0</v>
      </c>
      <c r="L161" s="17" t="s">
        <v>41</v>
      </c>
    </row>
    <row r="162" spans="1:12" ht="15.75" customHeight="1">
      <c r="A162">
        <f t="shared" si="0"/>
        <v>161</v>
      </c>
      <c r="B162" s="17">
        <v>31450069</v>
      </c>
      <c r="C162" t="s">
        <v>519</v>
      </c>
      <c r="D162" t="s">
        <v>167</v>
      </c>
      <c r="E162">
        <v>20</v>
      </c>
      <c r="F162" s="24">
        <v>42898</v>
      </c>
      <c r="G162" s="24">
        <v>42927</v>
      </c>
      <c r="H162" s="17">
        <f t="shared" si="9"/>
        <v>20</v>
      </c>
      <c r="J162">
        <f t="shared" si="10"/>
        <v>0</v>
      </c>
      <c r="K162" t="s">
        <v>521</v>
      </c>
      <c r="L162" s="17" t="s">
        <v>41</v>
      </c>
    </row>
    <row r="163" spans="1:12" ht="15.75" customHeight="1">
      <c r="A163">
        <f t="shared" si="0"/>
        <v>162</v>
      </c>
      <c r="B163" s="17">
        <v>31450070</v>
      </c>
      <c r="C163" t="s">
        <v>524</v>
      </c>
      <c r="D163" t="s">
        <v>62</v>
      </c>
      <c r="E163">
        <v>15</v>
      </c>
      <c r="F163" s="24">
        <v>42926</v>
      </c>
      <c r="G163" s="24">
        <v>42944</v>
      </c>
      <c r="H163" s="17">
        <f t="shared" si="9"/>
        <v>15</v>
      </c>
      <c r="J163">
        <f t="shared" si="10"/>
        <v>0</v>
      </c>
      <c r="L163" s="17" t="s">
        <v>41</v>
      </c>
    </row>
    <row r="164" spans="1:12" ht="15.75" customHeight="1">
      <c r="A164">
        <f t="shared" si="0"/>
        <v>163</v>
      </c>
      <c r="B164" s="17">
        <v>31450072</v>
      </c>
      <c r="C164" t="s">
        <v>527</v>
      </c>
      <c r="D164" t="s">
        <v>80</v>
      </c>
      <c r="E164">
        <v>15</v>
      </c>
      <c r="F164" s="24">
        <v>42905</v>
      </c>
      <c r="G164" s="24">
        <v>42927</v>
      </c>
      <c r="H164" s="17">
        <f t="shared" si="9"/>
        <v>15</v>
      </c>
      <c r="J164">
        <f t="shared" si="10"/>
        <v>0</v>
      </c>
      <c r="L164" s="17" t="s">
        <v>41</v>
      </c>
    </row>
    <row r="165" spans="1:12" ht="15.75" customHeight="1">
      <c r="A165">
        <f t="shared" si="0"/>
        <v>164</v>
      </c>
      <c r="B165" s="17">
        <v>31450079</v>
      </c>
      <c r="C165" t="s">
        <v>532</v>
      </c>
      <c r="D165" t="s">
        <v>533</v>
      </c>
      <c r="E165">
        <v>15</v>
      </c>
      <c r="F165" s="24">
        <v>42948</v>
      </c>
      <c r="G165" s="24">
        <v>42983</v>
      </c>
      <c r="H165" s="17">
        <f t="shared" si="9"/>
        <v>15</v>
      </c>
      <c r="J165">
        <f t="shared" si="10"/>
        <v>0</v>
      </c>
      <c r="L165" s="17" t="s">
        <v>41</v>
      </c>
    </row>
    <row r="166" spans="1:12" ht="15.75" customHeight="1">
      <c r="A166">
        <f t="shared" si="0"/>
        <v>165</v>
      </c>
      <c r="B166" s="17">
        <v>31450082</v>
      </c>
      <c r="C166" t="s">
        <v>534</v>
      </c>
      <c r="D166" t="s">
        <v>80</v>
      </c>
      <c r="E166" s="17">
        <v>20</v>
      </c>
      <c r="F166" s="24">
        <v>42891</v>
      </c>
      <c r="G166" s="24">
        <v>42920</v>
      </c>
      <c r="H166" s="17">
        <f t="shared" si="9"/>
        <v>20</v>
      </c>
      <c r="J166">
        <f t="shared" si="10"/>
        <v>0</v>
      </c>
      <c r="L166" s="17" t="s">
        <v>41</v>
      </c>
    </row>
    <row r="167" spans="1:12" ht="15.75" customHeight="1">
      <c r="A167">
        <f t="shared" si="0"/>
        <v>166</v>
      </c>
      <c r="B167" s="17">
        <v>31450082</v>
      </c>
      <c r="C167" t="s">
        <v>534</v>
      </c>
      <c r="D167" t="s">
        <v>536</v>
      </c>
      <c r="E167" s="17">
        <v>20</v>
      </c>
      <c r="F167" s="24">
        <v>42921</v>
      </c>
      <c r="G167" s="24">
        <v>42948</v>
      </c>
      <c r="H167" s="17">
        <f t="shared" si="9"/>
        <v>20</v>
      </c>
      <c r="J167">
        <f t="shared" si="10"/>
        <v>0</v>
      </c>
      <c r="L167" s="17" t="s">
        <v>41</v>
      </c>
    </row>
    <row r="168" spans="1:12" ht="15.75" customHeight="1">
      <c r="A168">
        <f t="shared" si="0"/>
        <v>167</v>
      </c>
      <c r="B168" s="17">
        <v>31450083</v>
      </c>
      <c r="C168" t="s">
        <v>540</v>
      </c>
      <c r="D168" t="s">
        <v>541</v>
      </c>
      <c r="E168">
        <v>20</v>
      </c>
      <c r="F168" s="24">
        <v>42898</v>
      </c>
      <c r="G168" s="24">
        <v>42927</v>
      </c>
      <c r="H168" s="17">
        <f t="shared" si="9"/>
        <v>20</v>
      </c>
      <c r="J168">
        <f t="shared" si="10"/>
        <v>0</v>
      </c>
      <c r="L168" s="17"/>
    </row>
    <row r="169" spans="1:12" ht="15.75" customHeight="1">
      <c r="A169">
        <f t="shared" si="0"/>
        <v>168</v>
      </c>
      <c r="B169" s="17">
        <v>31450083</v>
      </c>
      <c r="C169" t="s">
        <v>540</v>
      </c>
      <c r="D169" t="s">
        <v>542</v>
      </c>
      <c r="E169">
        <v>20</v>
      </c>
      <c r="F169" s="24">
        <v>42933</v>
      </c>
      <c r="G169" s="24">
        <v>42958</v>
      </c>
      <c r="H169" s="17">
        <f t="shared" si="9"/>
        <v>20</v>
      </c>
      <c r="J169">
        <f t="shared" si="10"/>
        <v>0</v>
      </c>
      <c r="L169" s="17"/>
    </row>
    <row r="170" spans="1:12" ht="15.75" customHeight="1">
      <c r="A170">
        <f t="shared" si="0"/>
        <v>169</v>
      </c>
      <c r="B170" s="17">
        <v>31450084</v>
      </c>
      <c r="C170" t="s">
        <v>543</v>
      </c>
      <c r="D170" t="s">
        <v>80</v>
      </c>
      <c r="E170" s="17">
        <v>20</v>
      </c>
      <c r="F170" s="24">
        <v>42891</v>
      </c>
      <c r="G170" s="24">
        <v>42920</v>
      </c>
      <c r="H170" s="17">
        <f t="shared" si="9"/>
        <v>20</v>
      </c>
      <c r="I170" s="17">
        <v>0</v>
      </c>
      <c r="J170">
        <f t="shared" si="10"/>
        <v>0</v>
      </c>
      <c r="L170" s="17" t="s">
        <v>41</v>
      </c>
    </row>
    <row r="171" spans="1:12" ht="15.75" customHeight="1">
      <c r="A171">
        <f t="shared" si="0"/>
        <v>170</v>
      </c>
      <c r="B171" s="17">
        <v>31450086</v>
      </c>
      <c r="C171" t="s">
        <v>546</v>
      </c>
      <c r="D171" t="s">
        <v>80</v>
      </c>
      <c r="E171" s="17">
        <v>15</v>
      </c>
      <c r="F171" s="24">
        <v>42905</v>
      </c>
      <c r="G171" s="24">
        <v>42927</v>
      </c>
      <c r="H171" s="17">
        <f t="shared" si="9"/>
        <v>15</v>
      </c>
      <c r="J171">
        <f t="shared" si="10"/>
        <v>0</v>
      </c>
      <c r="L171" s="17" t="s">
        <v>41</v>
      </c>
    </row>
    <row r="172" spans="1:12" ht="15.75" customHeight="1">
      <c r="B172" s="17"/>
      <c r="F172" s="24"/>
      <c r="G172" s="24"/>
      <c r="H172" s="17"/>
      <c r="L172" s="17"/>
    </row>
    <row r="173" spans="1:12" ht="15.75" customHeight="1">
      <c r="B173" s="15"/>
      <c r="L173" s="17"/>
    </row>
    <row r="174" spans="1:12" ht="15.75" customHeight="1">
      <c r="B174" s="15"/>
      <c r="G174" t="s">
        <v>176</v>
      </c>
      <c r="H174">
        <f>A171</f>
        <v>170</v>
      </c>
      <c r="L174" s="17"/>
    </row>
    <row r="175" spans="1:12" ht="15.75" customHeight="1">
      <c r="B175" s="15"/>
      <c r="G175" t="s">
        <v>550</v>
      </c>
      <c r="H175">
        <f>COUNTIF(L:L,"Başarılı")</f>
        <v>23</v>
      </c>
      <c r="L175" s="17"/>
    </row>
    <row r="176" spans="1:12" ht="15.75" customHeight="1">
      <c r="B176" s="15"/>
      <c r="G176" t="s">
        <v>137</v>
      </c>
      <c r="H176">
        <f>COUNTIF(L:L,"T")</f>
        <v>112</v>
      </c>
      <c r="L176" s="17"/>
    </row>
    <row r="177" spans="2:12" ht="15.75" customHeight="1">
      <c r="B177" s="15"/>
      <c r="G177" t="s">
        <v>553</v>
      </c>
      <c r="H177">
        <f>COUNTIF(L2:L171,"=")</f>
        <v>33</v>
      </c>
      <c r="L177" s="17"/>
    </row>
    <row r="178" spans="2:12" ht="15.75" customHeight="1">
      <c r="B178" s="15"/>
      <c r="G178" t="s">
        <v>555</v>
      </c>
      <c r="H178">
        <f>SUM(H175:H177)</f>
        <v>168</v>
      </c>
      <c r="L178" s="17"/>
    </row>
    <row r="179" spans="2:12" ht="15.75" customHeight="1">
      <c r="B179" s="15"/>
      <c r="L179" s="17"/>
    </row>
    <row r="180" spans="2:12" ht="15.75" customHeight="1">
      <c r="B180" s="15"/>
      <c r="L180" s="17"/>
    </row>
    <row r="181" spans="2:12" ht="15.75" customHeight="1">
      <c r="B181" s="15"/>
      <c r="L181" s="17"/>
    </row>
    <row r="182" spans="2:12" ht="15.75" customHeight="1">
      <c r="B182" s="15"/>
      <c r="L182" s="17"/>
    </row>
    <row r="183" spans="2:12" ht="15.75" customHeight="1">
      <c r="B183" s="15"/>
      <c r="L183" s="17"/>
    </row>
    <row r="184" spans="2:12" ht="15.75" customHeight="1">
      <c r="B184" s="15"/>
      <c r="L184" s="17"/>
    </row>
    <row r="185" spans="2:12" ht="15.75" customHeight="1">
      <c r="B185" s="15"/>
      <c r="L185" s="17"/>
    </row>
    <row r="186" spans="2:12" ht="15.75" customHeight="1">
      <c r="B186" s="15"/>
      <c r="L186" s="17"/>
    </row>
    <row r="187" spans="2:12" ht="15.75" customHeight="1">
      <c r="B187" s="15"/>
      <c r="L187" s="17"/>
    </row>
    <row r="188" spans="2:12" ht="15.75" customHeight="1">
      <c r="B188" s="15"/>
      <c r="L188" s="17"/>
    </row>
    <row r="189" spans="2:12" ht="15.75" customHeight="1">
      <c r="B189" s="15"/>
      <c r="L189" s="17"/>
    </row>
    <row r="190" spans="2:12" ht="15.75" customHeight="1">
      <c r="B190" s="15"/>
      <c r="L190" s="17"/>
    </row>
    <row r="191" spans="2:12" ht="15.75" customHeight="1">
      <c r="B191" s="15"/>
      <c r="L191" s="17"/>
    </row>
    <row r="192" spans="2:12" ht="15.75" customHeight="1">
      <c r="B192" s="15"/>
      <c r="L192" s="17"/>
    </row>
    <row r="193" spans="2:12" ht="15.75" customHeight="1">
      <c r="B193" s="15"/>
      <c r="L193" s="17"/>
    </row>
    <row r="194" spans="2:12" ht="15.75" customHeight="1">
      <c r="B194" s="15"/>
      <c r="L194" s="17"/>
    </row>
    <row r="195" spans="2:12" ht="15.75" customHeight="1">
      <c r="B195" s="15"/>
      <c r="L195" s="17"/>
    </row>
    <row r="196" spans="2:12" ht="15.75" customHeight="1">
      <c r="B196" s="15"/>
      <c r="L196" s="17"/>
    </row>
    <row r="197" spans="2:12" ht="15.75" customHeight="1">
      <c r="B197" s="15"/>
      <c r="L197" s="17"/>
    </row>
    <row r="198" spans="2:12" ht="15.75" customHeight="1">
      <c r="B198" s="15"/>
      <c r="L198" s="17"/>
    </row>
    <row r="199" spans="2:12" ht="15.75" customHeight="1">
      <c r="B199" s="15"/>
      <c r="L199" s="17"/>
    </row>
    <row r="200" spans="2:12" ht="15.75" customHeight="1">
      <c r="B200" s="15"/>
      <c r="L200" s="17"/>
    </row>
    <row r="201" spans="2:12" ht="15.75" customHeight="1">
      <c r="B201" s="15"/>
      <c r="L201" s="17"/>
    </row>
    <row r="202" spans="2:12" ht="15.75" customHeight="1">
      <c r="B202" s="15"/>
      <c r="L202" s="17"/>
    </row>
    <row r="203" spans="2:12" ht="15.75" customHeight="1">
      <c r="B203" s="15"/>
      <c r="L203" s="17"/>
    </row>
    <row r="204" spans="2:12" ht="15.75" customHeight="1">
      <c r="B204" s="15"/>
      <c r="L204" s="17"/>
    </row>
    <row r="205" spans="2:12" ht="15.75" customHeight="1">
      <c r="B205" s="15"/>
      <c r="L205" s="17"/>
    </row>
    <row r="206" spans="2:12" ht="15.75" customHeight="1">
      <c r="B206" s="15"/>
      <c r="L206" s="17"/>
    </row>
    <row r="207" spans="2:12" ht="15.75" customHeight="1">
      <c r="B207" s="15"/>
      <c r="L207" s="17"/>
    </row>
    <row r="208" spans="2:12" ht="15.75" customHeight="1">
      <c r="B208" s="15"/>
      <c r="L208" s="17"/>
    </row>
    <row r="209" spans="2:12" ht="15.75" customHeight="1">
      <c r="B209" s="15"/>
      <c r="L209" s="17"/>
    </row>
    <row r="210" spans="2:12" ht="15.75" customHeight="1">
      <c r="B210" s="15"/>
      <c r="L210" s="17"/>
    </row>
    <row r="211" spans="2:12" ht="15.75" customHeight="1">
      <c r="B211" s="15"/>
      <c r="L211" s="17"/>
    </row>
    <row r="212" spans="2:12" ht="15.75" customHeight="1">
      <c r="B212" s="15"/>
      <c r="L212" s="17"/>
    </row>
    <row r="213" spans="2:12" ht="15.75" customHeight="1">
      <c r="B213" s="15"/>
      <c r="L213" s="17"/>
    </row>
    <row r="214" spans="2:12" ht="15.75" customHeight="1">
      <c r="B214" s="15"/>
      <c r="L214" s="17"/>
    </row>
    <row r="215" spans="2:12" ht="15.75" customHeight="1">
      <c r="B215" s="15"/>
      <c r="L215" s="17"/>
    </row>
    <row r="216" spans="2:12" ht="15.75" customHeight="1">
      <c r="B216" s="15"/>
      <c r="L216" s="17"/>
    </row>
    <row r="217" spans="2:12" ht="15.75" customHeight="1">
      <c r="B217" s="15"/>
      <c r="L217" s="17"/>
    </row>
    <row r="218" spans="2:12" ht="15.75" customHeight="1">
      <c r="B218" s="15"/>
      <c r="L218" s="17"/>
    </row>
    <row r="219" spans="2:12" ht="15.75" customHeight="1">
      <c r="B219" s="15"/>
      <c r="L219" s="17"/>
    </row>
    <row r="220" spans="2:12" ht="15.75" customHeight="1">
      <c r="B220" s="15"/>
      <c r="L220" s="17"/>
    </row>
    <row r="221" spans="2:12" ht="15.75" customHeight="1">
      <c r="B221" s="15"/>
      <c r="L221" s="17"/>
    </row>
    <row r="222" spans="2:12" ht="15.75" customHeight="1">
      <c r="B222" s="15"/>
      <c r="L222" s="17"/>
    </row>
    <row r="223" spans="2:12" ht="15.75" customHeight="1">
      <c r="B223" s="15"/>
      <c r="L223" s="17"/>
    </row>
    <row r="224" spans="2:12" ht="15.75" customHeight="1">
      <c r="B224" s="15"/>
      <c r="L224" s="17"/>
    </row>
    <row r="225" spans="2:12" ht="15.75" customHeight="1">
      <c r="B225" s="15"/>
      <c r="L225" s="17"/>
    </row>
    <row r="226" spans="2:12" ht="15.75" customHeight="1">
      <c r="B226" s="15"/>
      <c r="L226" s="17"/>
    </row>
    <row r="227" spans="2:12" ht="15.75" customHeight="1">
      <c r="B227" s="15"/>
      <c r="L227" s="17"/>
    </row>
    <row r="228" spans="2:12" ht="15.75" customHeight="1">
      <c r="B228" s="15"/>
      <c r="L228" s="17"/>
    </row>
    <row r="229" spans="2:12" ht="15.75" customHeight="1">
      <c r="B229" s="15"/>
      <c r="L229" s="17"/>
    </row>
    <row r="230" spans="2:12" ht="15.75" customHeight="1">
      <c r="B230" s="15"/>
      <c r="L230" s="17"/>
    </row>
    <row r="231" spans="2:12" ht="15.75" customHeight="1">
      <c r="B231" s="15"/>
      <c r="L231" s="17"/>
    </row>
    <row r="232" spans="2:12" ht="15.75" customHeight="1">
      <c r="B232" s="15"/>
      <c r="L232" s="17"/>
    </row>
    <row r="233" spans="2:12" ht="15.75" customHeight="1">
      <c r="B233" s="15"/>
      <c r="L233" s="17"/>
    </row>
    <row r="234" spans="2:12" ht="15.75" customHeight="1">
      <c r="B234" s="15"/>
      <c r="L234" s="17"/>
    </row>
    <row r="235" spans="2:12" ht="15.75" customHeight="1">
      <c r="B235" s="15"/>
      <c r="L235" s="17"/>
    </row>
    <row r="236" spans="2:12" ht="15.75" customHeight="1">
      <c r="B236" s="15"/>
      <c r="L236" s="17"/>
    </row>
    <row r="237" spans="2:12" ht="15.75" customHeight="1">
      <c r="B237" s="15"/>
      <c r="L237" s="17"/>
    </row>
    <row r="238" spans="2:12" ht="15.75" customHeight="1">
      <c r="B238" s="15"/>
      <c r="L238" s="17"/>
    </row>
    <row r="239" spans="2:12" ht="15.75" customHeight="1">
      <c r="B239" s="15"/>
      <c r="L239" s="17"/>
    </row>
    <row r="240" spans="2:12" ht="15.75" customHeight="1">
      <c r="B240" s="15"/>
      <c r="L240" s="17"/>
    </row>
    <row r="241" spans="2:12" ht="15.75" customHeight="1">
      <c r="B241" s="15"/>
      <c r="L241" s="17"/>
    </row>
    <row r="242" spans="2:12" ht="15.75" customHeight="1">
      <c r="B242" s="15"/>
      <c r="L242" s="17"/>
    </row>
    <row r="243" spans="2:12" ht="15.75" customHeight="1">
      <c r="B243" s="15"/>
      <c r="L243" s="17"/>
    </row>
    <row r="244" spans="2:12" ht="15.75" customHeight="1">
      <c r="B244" s="15"/>
      <c r="L244" s="17"/>
    </row>
    <row r="245" spans="2:12" ht="15.75" customHeight="1">
      <c r="B245" s="15"/>
      <c r="L245" s="17"/>
    </row>
    <row r="246" spans="2:12" ht="15.75" customHeight="1">
      <c r="B246" s="15"/>
      <c r="L246" s="17"/>
    </row>
    <row r="247" spans="2:12" ht="15.75" customHeight="1">
      <c r="B247" s="15"/>
      <c r="L247" s="17"/>
    </row>
    <row r="248" spans="2:12" ht="15.75" customHeight="1">
      <c r="B248" s="15"/>
      <c r="L248" s="17"/>
    </row>
    <row r="249" spans="2:12" ht="15.75" customHeight="1">
      <c r="B249" s="15"/>
      <c r="L249" s="17"/>
    </row>
    <row r="250" spans="2:12" ht="15.75" customHeight="1">
      <c r="B250" s="15"/>
      <c r="L250" s="17"/>
    </row>
    <row r="251" spans="2:12" ht="15.75" customHeight="1">
      <c r="B251" s="15"/>
      <c r="L251" s="17"/>
    </row>
    <row r="252" spans="2:12" ht="15.75" customHeight="1">
      <c r="B252" s="15"/>
      <c r="L252" s="17"/>
    </row>
    <row r="253" spans="2:12" ht="15.75" customHeight="1">
      <c r="B253" s="15"/>
      <c r="L253" s="17"/>
    </row>
    <row r="254" spans="2:12" ht="15.75" customHeight="1">
      <c r="B254" s="15"/>
      <c r="L254" s="17"/>
    </row>
    <row r="255" spans="2:12" ht="15.75" customHeight="1">
      <c r="B255" s="15"/>
      <c r="L255" s="17"/>
    </row>
    <row r="256" spans="2:12" ht="15.75" customHeight="1">
      <c r="B256" s="15"/>
      <c r="L256" s="17"/>
    </row>
    <row r="257" spans="2:12" ht="15.75" customHeight="1">
      <c r="B257" s="15"/>
      <c r="L257" s="17"/>
    </row>
    <row r="258" spans="2:12" ht="15.75" customHeight="1">
      <c r="B258" s="15"/>
      <c r="L258" s="17"/>
    </row>
    <row r="259" spans="2:12" ht="15.75" customHeight="1">
      <c r="B259" s="15"/>
      <c r="L259" s="17"/>
    </row>
    <row r="260" spans="2:12" ht="15.75" customHeight="1">
      <c r="B260" s="15"/>
      <c r="L260" s="17"/>
    </row>
    <row r="261" spans="2:12" ht="15.75" customHeight="1">
      <c r="B261" s="15"/>
      <c r="L261" s="17"/>
    </row>
    <row r="262" spans="2:12" ht="15.75" customHeight="1">
      <c r="B262" s="15"/>
      <c r="L262" s="17"/>
    </row>
    <row r="263" spans="2:12" ht="15.75" customHeight="1">
      <c r="B263" s="15"/>
      <c r="L263" s="17"/>
    </row>
    <row r="264" spans="2:12" ht="15.75" customHeight="1">
      <c r="B264" s="15"/>
      <c r="L264" s="17"/>
    </row>
    <row r="265" spans="2:12" ht="15.75" customHeight="1">
      <c r="B265" s="15"/>
      <c r="L265" s="17"/>
    </row>
    <row r="266" spans="2:12" ht="15.75" customHeight="1">
      <c r="B266" s="15"/>
      <c r="L266" s="17"/>
    </row>
    <row r="267" spans="2:12" ht="15.75" customHeight="1">
      <c r="B267" s="15"/>
      <c r="L267" s="17"/>
    </row>
    <row r="268" spans="2:12" ht="15.75" customHeight="1">
      <c r="B268" s="15"/>
      <c r="L268" s="17"/>
    </row>
    <row r="269" spans="2:12" ht="15.75" customHeight="1">
      <c r="B269" s="15"/>
      <c r="L269" s="17"/>
    </row>
    <row r="270" spans="2:12" ht="15.75" customHeight="1">
      <c r="B270" s="15"/>
      <c r="L270" s="17"/>
    </row>
    <row r="271" spans="2:12" ht="15.75" customHeight="1">
      <c r="B271" s="15"/>
      <c r="L271" s="17"/>
    </row>
    <row r="272" spans="2:12" ht="15.75" customHeight="1">
      <c r="B272" s="15"/>
      <c r="L272" s="17"/>
    </row>
    <row r="273" spans="2:12" ht="15.75" customHeight="1">
      <c r="B273" s="15"/>
      <c r="L273" s="17"/>
    </row>
    <row r="274" spans="2:12" ht="15.75" customHeight="1">
      <c r="B274" s="15"/>
      <c r="L274" s="17"/>
    </row>
    <row r="275" spans="2:12" ht="15.75" customHeight="1">
      <c r="B275" s="15"/>
      <c r="L275" s="17"/>
    </row>
    <row r="276" spans="2:12" ht="15.75" customHeight="1">
      <c r="B276" s="15"/>
      <c r="L276" s="17"/>
    </row>
    <row r="277" spans="2:12" ht="15.75" customHeight="1">
      <c r="B277" s="15"/>
      <c r="L277" s="17"/>
    </row>
    <row r="278" spans="2:12" ht="15.75" customHeight="1">
      <c r="B278" s="15"/>
      <c r="L278" s="17"/>
    </row>
    <row r="279" spans="2:12" ht="15.75" customHeight="1">
      <c r="B279" s="15"/>
      <c r="L279" s="17"/>
    </row>
    <row r="280" spans="2:12" ht="15.75" customHeight="1">
      <c r="B280" s="15"/>
      <c r="L280" s="17"/>
    </row>
    <row r="281" spans="2:12" ht="15.75" customHeight="1">
      <c r="B281" s="15"/>
      <c r="L281" s="17"/>
    </row>
    <row r="282" spans="2:12" ht="15.75" customHeight="1">
      <c r="B282" s="15"/>
      <c r="L282" s="17"/>
    </row>
    <row r="283" spans="2:12" ht="15.75" customHeight="1">
      <c r="B283" s="15"/>
      <c r="L283" s="17"/>
    </row>
    <row r="284" spans="2:12" ht="15.75" customHeight="1">
      <c r="B284" s="15"/>
      <c r="L284" s="17"/>
    </row>
    <row r="285" spans="2:12" ht="15.75" customHeight="1">
      <c r="B285" s="15"/>
      <c r="L285" s="17"/>
    </row>
    <row r="286" spans="2:12" ht="15.75" customHeight="1">
      <c r="B286" s="15"/>
      <c r="L286" s="17"/>
    </row>
    <row r="287" spans="2:12" ht="15.75" customHeight="1">
      <c r="B287" s="15"/>
      <c r="L287" s="17"/>
    </row>
    <row r="288" spans="2:12" ht="15.75" customHeight="1">
      <c r="B288" s="15"/>
      <c r="L288" s="17"/>
    </row>
    <row r="289" spans="2:12" ht="15.75" customHeight="1">
      <c r="B289" s="15"/>
      <c r="L289" s="17"/>
    </row>
    <row r="290" spans="2:12" ht="15.75" customHeight="1">
      <c r="B290" s="15"/>
      <c r="L290" s="17"/>
    </row>
    <row r="291" spans="2:12" ht="15.75" customHeight="1">
      <c r="B291" s="15"/>
      <c r="L291" s="17"/>
    </row>
    <row r="292" spans="2:12" ht="15.75" customHeight="1">
      <c r="B292" s="15"/>
      <c r="L292" s="17"/>
    </row>
    <row r="293" spans="2:12" ht="15.75" customHeight="1">
      <c r="B293" s="15"/>
      <c r="L293" s="17"/>
    </row>
    <row r="294" spans="2:12" ht="15.75" customHeight="1">
      <c r="B294" s="15"/>
      <c r="L294" s="17"/>
    </row>
    <row r="295" spans="2:12" ht="15.75" customHeight="1">
      <c r="B295" s="15"/>
      <c r="L295" s="17"/>
    </row>
    <row r="296" spans="2:12" ht="15.75" customHeight="1">
      <c r="B296" s="15"/>
      <c r="L296" s="17"/>
    </row>
    <row r="297" spans="2:12" ht="15.75" customHeight="1">
      <c r="B297" s="15"/>
      <c r="L297" s="17"/>
    </row>
    <row r="298" spans="2:12" ht="15.75" customHeight="1">
      <c r="B298" s="15"/>
      <c r="L298" s="17"/>
    </row>
    <row r="299" spans="2:12" ht="15.75" customHeight="1">
      <c r="B299" s="15"/>
      <c r="L299" s="17"/>
    </row>
    <row r="300" spans="2:12" ht="15.75" customHeight="1">
      <c r="B300" s="15"/>
      <c r="L300" s="17"/>
    </row>
    <row r="301" spans="2:12" ht="15.75" customHeight="1">
      <c r="B301" s="15"/>
      <c r="L301" s="17"/>
    </row>
    <row r="302" spans="2:12" ht="15.75" customHeight="1">
      <c r="B302" s="15"/>
      <c r="L302" s="17"/>
    </row>
    <row r="303" spans="2:12" ht="15.75" customHeight="1">
      <c r="B303" s="15"/>
      <c r="L303" s="17"/>
    </row>
    <row r="304" spans="2:12" ht="15.75" customHeight="1">
      <c r="B304" s="15"/>
      <c r="L304" s="17"/>
    </row>
    <row r="305" spans="2:12" ht="15.75" customHeight="1">
      <c r="B305" s="15"/>
      <c r="L305" s="17"/>
    </row>
    <row r="306" spans="2:12" ht="15.75" customHeight="1">
      <c r="B306" s="15"/>
      <c r="L306" s="17"/>
    </row>
    <row r="307" spans="2:12" ht="15.75" customHeight="1">
      <c r="B307" s="15"/>
      <c r="L307" s="17"/>
    </row>
    <row r="308" spans="2:12" ht="15.75" customHeight="1">
      <c r="B308" s="15"/>
      <c r="L308" s="17"/>
    </row>
    <row r="309" spans="2:12" ht="15.75" customHeight="1">
      <c r="B309" s="15"/>
      <c r="L309" s="17"/>
    </row>
    <row r="310" spans="2:12" ht="15.75" customHeight="1">
      <c r="B310" s="15"/>
      <c r="L310" s="17"/>
    </row>
    <row r="311" spans="2:12" ht="15.75" customHeight="1">
      <c r="B311" s="15"/>
      <c r="L311" s="17"/>
    </row>
    <row r="312" spans="2:12" ht="15.75" customHeight="1">
      <c r="B312" s="15"/>
      <c r="L312" s="17"/>
    </row>
    <row r="313" spans="2:12" ht="15.75" customHeight="1">
      <c r="B313" s="15"/>
      <c r="L313" s="17"/>
    </row>
    <row r="314" spans="2:12" ht="15.75" customHeight="1">
      <c r="B314" s="15"/>
      <c r="L314" s="17"/>
    </row>
    <row r="315" spans="2:12" ht="15.75" customHeight="1">
      <c r="B315" s="15"/>
      <c r="L315" s="17"/>
    </row>
    <row r="316" spans="2:12" ht="15.75" customHeight="1">
      <c r="B316" s="15"/>
      <c r="L316" s="17"/>
    </row>
    <row r="317" spans="2:12" ht="15.75" customHeight="1">
      <c r="B317" s="15"/>
      <c r="L317" s="17"/>
    </row>
    <row r="318" spans="2:12" ht="15.75" customHeight="1">
      <c r="B318" s="15"/>
      <c r="L318" s="17"/>
    </row>
    <row r="319" spans="2:12" ht="15.75" customHeight="1">
      <c r="B319" s="15"/>
      <c r="L319" s="17"/>
    </row>
    <row r="320" spans="2:12" ht="15.75" customHeight="1">
      <c r="B320" s="15"/>
      <c r="L320" s="17"/>
    </row>
    <row r="321" spans="2:12" ht="15.75" customHeight="1">
      <c r="B321" s="15"/>
      <c r="L321" s="17"/>
    </row>
    <row r="322" spans="2:12" ht="15.75" customHeight="1">
      <c r="B322" s="15"/>
      <c r="L322" s="17"/>
    </row>
    <row r="323" spans="2:12" ht="15.75" customHeight="1">
      <c r="B323" s="15"/>
      <c r="L323" s="17"/>
    </row>
    <row r="324" spans="2:12" ht="15.75" customHeight="1">
      <c r="B324" s="15"/>
      <c r="L324" s="17"/>
    </row>
    <row r="325" spans="2:12" ht="15.75" customHeight="1">
      <c r="B325" s="15"/>
      <c r="L325" s="17"/>
    </row>
    <row r="326" spans="2:12" ht="15.75" customHeight="1">
      <c r="B326" s="15"/>
      <c r="L326" s="17"/>
    </row>
    <row r="327" spans="2:12" ht="15.75" customHeight="1">
      <c r="B327" s="15"/>
      <c r="L327" s="17"/>
    </row>
    <row r="328" spans="2:12" ht="15.75" customHeight="1">
      <c r="B328" s="15"/>
      <c r="L328" s="17"/>
    </row>
    <row r="329" spans="2:12" ht="15.75" customHeight="1">
      <c r="B329" s="15"/>
      <c r="L329" s="17"/>
    </row>
    <row r="330" spans="2:12" ht="15.75" customHeight="1">
      <c r="B330" s="15"/>
      <c r="L330" s="17"/>
    </row>
    <row r="331" spans="2:12" ht="15.75" customHeight="1">
      <c r="B331" s="15"/>
      <c r="L331" s="17"/>
    </row>
    <row r="332" spans="2:12" ht="15.75" customHeight="1">
      <c r="B332" s="15"/>
      <c r="L332" s="17"/>
    </row>
    <row r="333" spans="2:12" ht="15.75" customHeight="1">
      <c r="B333" s="15"/>
      <c r="L333" s="17"/>
    </row>
    <row r="334" spans="2:12" ht="15.75" customHeight="1">
      <c r="B334" s="15"/>
      <c r="L334" s="17"/>
    </row>
    <row r="335" spans="2:12" ht="15.75" customHeight="1">
      <c r="B335" s="15"/>
      <c r="L335" s="17"/>
    </row>
    <row r="336" spans="2:12" ht="15.75" customHeight="1">
      <c r="B336" s="15"/>
      <c r="L336" s="17"/>
    </row>
    <row r="337" spans="2:12" ht="15.75" customHeight="1">
      <c r="B337" s="15"/>
      <c r="L337" s="17"/>
    </row>
    <row r="338" spans="2:12" ht="15.75" customHeight="1">
      <c r="B338" s="15"/>
      <c r="L338" s="17"/>
    </row>
    <row r="339" spans="2:12" ht="15.75" customHeight="1">
      <c r="B339" s="15"/>
      <c r="L339" s="17"/>
    </row>
    <row r="340" spans="2:12" ht="15.75" customHeight="1">
      <c r="B340" s="15"/>
      <c r="L340" s="17"/>
    </row>
    <row r="341" spans="2:12" ht="15.75" customHeight="1">
      <c r="B341" s="15"/>
      <c r="L341" s="17"/>
    </row>
    <row r="342" spans="2:12" ht="15.75" customHeight="1">
      <c r="B342" s="15"/>
      <c r="L342" s="17"/>
    </row>
    <row r="343" spans="2:12" ht="15.75" customHeight="1">
      <c r="B343" s="15"/>
      <c r="L343" s="17"/>
    </row>
    <row r="344" spans="2:12" ht="15.75" customHeight="1">
      <c r="B344" s="15"/>
      <c r="L344" s="17"/>
    </row>
    <row r="345" spans="2:12" ht="15.75" customHeight="1">
      <c r="B345" s="15"/>
      <c r="L345" s="17"/>
    </row>
    <row r="346" spans="2:12" ht="15.75" customHeight="1">
      <c r="B346" s="15"/>
      <c r="L346" s="17"/>
    </row>
    <row r="347" spans="2:12" ht="15.75" customHeight="1">
      <c r="B347" s="15"/>
      <c r="L347" s="17"/>
    </row>
    <row r="348" spans="2:12" ht="15.75" customHeight="1">
      <c r="B348" s="15"/>
      <c r="L348" s="17"/>
    </row>
    <row r="349" spans="2:12" ht="15.75" customHeight="1">
      <c r="B349" s="15"/>
      <c r="L349" s="17"/>
    </row>
    <row r="350" spans="2:12" ht="15.75" customHeight="1">
      <c r="B350" s="15"/>
      <c r="L350" s="17"/>
    </row>
    <row r="351" spans="2:12" ht="15.75" customHeight="1">
      <c r="B351" s="15"/>
      <c r="L351" s="17"/>
    </row>
    <row r="352" spans="2:12" ht="15.75" customHeight="1">
      <c r="B352" s="15"/>
      <c r="L352" s="17"/>
    </row>
    <row r="353" spans="2:12" ht="15.75" customHeight="1">
      <c r="B353" s="15"/>
      <c r="L353" s="17"/>
    </row>
    <row r="354" spans="2:12" ht="15.75" customHeight="1">
      <c r="B354" s="15"/>
      <c r="L354" s="17"/>
    </row>
    <row r="355" spans="2:12" ht="15.75" customHeight="1">
      <c r="B355" s="15"/>
      <c r="L355" s="17"/>
    </row>
    <row r="356" spans="2:12" ht="15.75" customHeight="1">
      <c r="B356" s="15"/>
      <c r="L356" s="17"/>
    </row>
    <row r="357" spans="2:12" ht="15.75" customHeight="1">
      <c r="B357" s="15"/>
      <c r="L357" s="17"/>
    </row>
    <row r="358" spans="2:12" ht="15.75" customHeight="1">
      <c r="B358" s="15"/>
      <c r="L358" s="17"/>
    </row>
    <row r="359" spans="2:12" ht="15.75" customHeight="1">
      <c r="B359" s="15"/>
      <c r="L359" s="17"/>
    </row>
    <row r="360" spans="2:12" ht="15.75" customHeight="1">
      <c r="B360" s="15"/>
      <c r="L360" s="17"/>
    </row>
    <row r="361" spans="2:12" ht="15.75" customHeight="1">
      <c r="B361" s="15"/>
      <c r="L361" s="17"/>
    </row>
    <row r="362" spans="2:12" ht="15.75" customHeight="1">
      <c r="B362" s="15"/>
      <c r="L362" s="17"/>
    </row>
    <row r="363" spans="2:12" ht="15.75" customHeight="1">
      <c r="B363" s="15"/>
      <c r="L363" s="17"/>
    </row>
    <row r="364" spans="2:12" ht="15.75" customHeight="1">
      <c r="B364" s="15"/>
      <c r="L364" s="17"/>
    </row>
    <row r="365" spans="2:12" ht="15.75" customHeight="1">
      <c r="B365" s="15"/>
      <c r="L365" s="17"/>
    </row>
    <row r="366" spans="2:12" ht="15.75" customHeight="1">
      <c r="B366" s="15"/>
      <c r="L366" s="17"/>
    </row>
    <row r="367" spans="2:12" ht="15.75" customHeight="1">
      <c r="B367" s="15"/>
      <c r="L367" s="17"/>
    </row>
    <row r="368" spans="2:12" ht="15.75" customHeight="1">
      <c r="B368" s="15"/>
      <c r="L368" s="17"/>
    </row>
    <row r="369" spans="2:12" ht="15.75" customHeight="1">
      <c r="B369" s="15"/>
      <c r="L369" s="17"/>
    </row>
    <row r="370" spans="2:12" ht="15.75" customHeight="1">
      <c r="B370" s="15"/>
      <c r="L370" s="17"/>
    </row>
    <row r="371" spans="2:12" ht="15.75" customHeight="1">
      <c r="B371" s="15"/>
      <c r="L371" s="17"/>
    </row>
    <row r="372" spans="2:12" ht="15.75" customHeight="1">
      <c r="B372" s="15"/>
      <c r="L372" s="17"/>
    </row>
    <row r="373" spans="2:12" ht="15.75" customHeight="1">
      <c r="B373" s="15"/>
      <c r="L373" s="17"/>
    </row>
    <row r="374" spans="2:12" ht="15.75" customHeight="1">
      <c r="B374" s="15"/>
      <c r="L374" s="17"/>
    </row>
    <row r="375" spans="2:12" ht="15.75" customHeight="1">
      <c r="B375" s="15"/>
      <c r="L375" s="17"/>
    </row>
    <row r="376" spans="2:12" ht="15.75" customHeight="1">
      <c r="B376" s="15"/>
      <c r="L376" s="17"/>
    </row>
    <row r="377" spans="2:12" ht="15.75" customHeight="1">
      <c r="B377" s="15"/>
      <c r="L377" s="17"/>
    </row>
    <row r="378" spans="2:12" ht="15.75" customHeight="1">
      <c r="B378" s="15"/>
      <c r="L378" s="17"/>
    </row>
    <row r="379" spans="2:12" ht="15.75" customHeight="1">
      <c r="B379" s="15"/>
      <c r="L379" s="17"/>
    </row>
    <row r="380" spans="2:12" ht="15.75" customHeight="1">
      <c r="B380" s="15"/>
      <c r="L380" s="17"/>
    </row>
    <row r="381" spans="2:12" ht="15.75" customHeight="1">
      <c r="B381" s="15"/>
      <c r="L381" s="17"/>
    </row>
    <row r="382" spans="2:12" ht="15.75" customHeight="1">
      <c r="B382" s="15"/>
      <c r="L382" s="17"/>
    </row>
    <row r="383" spans="2:12" ht="15.75" customHeight="1">
      <c r="B383" s="15"/>
      <c r="L383" s="17"/>
    </row>
    <row r="384" spans="2:12" ht="15.75" customHeight="1">
      <c r="B384" s="15"/>
      <c r="L384" s="17"/>
    </row>
    <row r="385" spans="2:12" ht="15.75" customHeight="1">
      <c r="B385" s="15"/>
      <c r="L385" s="17"/>
    </row>
    <row r="386" spans="2:12" ht="15.75" customHeight="1">
      <c r="B386" s="15"/>
      <c r="L386" s="17"/>
    </row>
    <row r="387" spans="2:12" ht="15.75" customHeight="1">
      <c r="B387" s="15"/>
      <c r="L387" s="17"/>
    </row>
    <row r="388" spans="2:12" ht="15.75" customHeight="1">
      <c r="B388" s="15"/>
      <c r="L388" s="17"/>
    </row>
    <row r="389" spans="2:12" ht="15.75" customHeight="1">
      <c r="B389" s="15"/>
      <c r="L389" s="17"/>
    </row>
    <row r="390" spans="2:12" ht="15.75" customHeight="1">
      <c r="B390" s="15"/>
      <c r="L390" s="17"/>
    </row>
    <row r="391" spans="2:12" ht="15.75" customHeight="1">
      <c r="B391" s="15"/>
      <c r="L391" s="17"/>
    </row>
    <row r="392" spans="2:12" ht="15.75" customHeight="1">
      <c r="B392" s="15"/>
      <c r="L392" s="17"/>
    </row>
    <row r="393" spans="2:12" ht="15.75" customHeight="1">
      <c r="B393" s="15"/>
      <c r="L393" s="17"/>
    </row>
    <row r="394" spans="2:12" ht="15.75" customHeight="1">
      <c r="B394" s="15"/>
      <c r="L394" s="17"/>
    </row>
    <row r="395" spans="2:12" ht="15.75" customHeight="1">
      <c r="B395" s="15"/>
      <c r="L395" s="17"/>
    </row>
    <row r="396" spans="2:12" ht="15.75" customHeight="1">
      <c r="B396" s="15"/>
      <c r="L396" s="17"/>
    </row>
    <row r="397" spans="2:12" ht="15.75" customHeight="1">
      <c r="B397" s="15"/>
      <c r="L397" s="17"/>
    </row>
    <row r="398" spans="2:12" ht="15.75" customHeight="1">
      <c r="B398" s="15"/>
      <c r="L398" s="17"/>
    </row>
    <row r="399" spans="2:12" ht="15.75" customHeight="1">
      <c r="B399" s="15"/>
      <c r="L399" s="17"/>
    </row>
    <row r="400" spans="2:12" ht="15.75" customHeight="1">
      <c r="B400" s="15"/>
      <c r="L400" s="17"/>
    </row>
    <row r="401" spans="2:12" ht="15.75" customHeight="1">
      <c r="B401" s="15"/>
      <c r="L401" s="17"/>
    </row>
    <row r="402" spans="2:12" ht="15.75" customHeight="1">
      <c r="B402" s="15"/>
      <c r="L402" s="17"/>
    </row>
    <row r="403" spans="2:12" ht="15.75" customHeight="1">
      <c r="B403" s="15"/>
      <c r="L403" s="17"/>
    </row>
    <row r="404" spans="2:12" ht="15.75" customHeight="1">
      <c r="B404" s="15"/>
      <c r="L404" s="17"/>
    </row>
    <row r="405" spans="2:12" ht="15.75" customHeight="1">
      <c r="B405" s="15"/>
      <c r="L405" s="17"/>
    </row>
    <row r="406" spans="2:12" ht="15.75" customHeight="1">
      <c r="B406" s="15"/>
      <c r="L406" s="17"/>
    </row>
    <row r="407" spans="2:12" ht="15.75" customHeight="1">
      <c r="B407" s="15"/>
      <c r="L407" s="17"/>
    </row>
    <row r="408" spans="2:12" ht="15.75" customHeight="1">
      <c r="B408" s="15"/>
      <c r="L408" s="17"/>
    </row>
    <row r="409" spans="2:12" ht="15.75" customHeight="1">
      <c r="B409" s="15"/>
      <c r="L409" s="17"/>
    </row>
    <row r="410" spans="2:12" ht="15.75" customHeight="1">
      <c r="B410" s="15"/>
      <c r="L410" s="17"/>
    </row>
    <row r="411" spans="2:12" ht="15.75" customHeight="1">
      <c r="B411" s="15"/>
      <c r="L411" s="17"/>
    </row>
    <row r="412" spans="2:12" ht="15.75" customHeight="1">
      <c r="B412" s="15"/>
      <c r="L412" s="17"/>
    </row>
    <row r="413" spans="2:12" ht="15.75" customHeight="1">
      <c r="B413" s="15"/>
      <c r="L413" s="17"/>
    </row>
    <row r="414" spans="2:12" ht="15.75" customHeight="1">
      <c r="B414" s="15"/>
      <c r="L414" s="17"/>
    </row>
    <row r="415" spans="2:12" ht="15.75" customHeight="1">
      <c r="B415" s="15"/>
      <c r="L415" s="17"/>
    </row>
    <row r="416" spans="2:12" ht="15.75" customHeight="1">
      <c r="B416" s="15"/>
      <c r="L416" s="17"/>
    </row>
    <row r="417" spans="2:12" ht="15.75" customHeight="1">
      <c r="B417" s="15"/>
      <c r="L417" s="17"/>
    </row>
    <row r="418" spans="2:12" ht="15.75" customHeight="1">
      <c r="B418" s="15"/>
      <c r="L418" s="17"/>
    </row>
    <row r="419" spans="2:12" ht="15.75" customHeight="1">
      <c r="B419" s="15"/>
      <c r="L419" s="17"/>
    </row>
    <row r="420" spans="2:12" ht="15.75" customHeight="1">
      <c r="B420" s="15"/>
      <c r="L420" s="17"/>
    </row>
    <row r="421" spans="2:12" ht="15.75" customHeight="1">
      <c r="B421" s="15"/>
      <c r="L421" s="17"/>
    </row>
    <row r="422" spans="2:12" ht="15.75" customHeight="1">
      <c r="B422" s="15"/>
      <c r="L422" s="17"/>
    </row>
    <row r="423" spans="2:12" ht="15.75" customHeight="1">
      <c r="B423" s="15"/>
      <c r="L423" s="17"/>
    </row>
    <row r="424" spans="2:12" ht="15.75" customHeight="1">
      <c r="B424" s="15"/>
      <c r="L424" s="17"/>
    </row>
    <row r="425" spans="2:12" ht="15.75" customHeight="1">
      <c r="B425" s="15"/>
      <c r="L425" s="17"/>
    </row>
    <row r="426" spans="2:12" ht="15.75" customHeight="1">
      <c r="B426" s="15"/>
      <c r="L426" s="17"/>
    </row>
    <row r="427" spans="2:12" ht="15.75" customHeight="1">
      <c r="B427" s="15"/>
      <c r="L427" s="17"/>
    </row>
    <row r="428" spans="2:12" ht="15.75" customHeight="1">
      <c r="B428" s="15"/>
      <c r="L428" s="17"/>
    </row>
    <row r="429" spans="2:12" ht="15.75" customHeight="1">
      <c r="B429" s="15"/>
      <c r="L429" s="17"/>
    </row>
    <row r="430" spans="2:12" ht="15.75" customHeight="1">
      <c r="B430" s="15"/>
      <c r="L430" s="17"/>
    </row>
    <row r="431" spans="2:12" ht="15.75" customHeight="1">
      <c r="B431" s="15"/>
      <c r="L431" s="17"/>
    </row>
    <row r="432" spans="2:12" ht="15.75" customHeight="1">
      <c r="B432" s="15"/>
      <c r="L432" s="17"/>
    </row>
    <row r="433" spans="2:12" ht="15.75" customHeight="1">
      <c r="B433" s="15"/>
      <c r="L433" s="17"/>
    </row>
    <row r="434" spans="2:12" ht="15.75" customHeight="1">
      <c r="B434" s="15"/>
      <c r="L434" s="17"/>
    </row>
    <row r="435" spans="2:12" ht="15.75" customHeight="1">
      <c r="B435" s="15"/>
      <c r="L435" s="17"/>
    </row>
    <row r="436" spans="2:12" ht="15.75" customHeight="1">
      <c r="B436" s="15"/>
      <c r="L436" s="17"/>
    </row>
    <row r="437" spans="2:12" ht="15.75" customHeight="1">
      <c r="B437" s="15"/>
      <c r="L437" s="17"/>
    </row>
    <row r="438" spans="2:12" ht="15.75" customHeight="1">
      <c r="B438" s="15"/>
      <c r="L438" s="17"/>
    </row>
    <row r="439" spans="2:12" ht="15.75" customHeight="1">
      <c r="B439" s="15"/>
      <c r="L439" s="17"/>
    </row>
    <row r="440" spans="2:12" ht="15.75" customHeight="1">
      <c r="B440" s="15"/>
      <c r="L440" s="17"/>
    </row>
    <row r="441" spans="2:12" ht="15.75" customHeight="1">
      <c r="B441" s="15"/>
      <c r="L441" s="17"/>
    </row>
    <row r="442" spans="2:12" ht="15.75" customHeight="1">
      <c r="B442" s="15"/>
      <c r="L442" s="17"/>
    </row>
    <row r="443" spans="2:12" ht="15.75" customHeight="1">
      <c r="B443" s="15"/>
      <c r="L443" s="17"/>
    </row>
    <row r="444" spans="2:12" ht="15.75" customHeight="1">
      <c r="B444" s="15"/>
      <c r="L444" s="17"/>
    </row>
    <row r="445" spans="2:12" ht="15.75" customHeight="1">
      <c r="B445" s="15"/>
      <c r="L445" s="17"/>
    </row>
    <row r="446" spans="2:12" ht="15.75" customHeight="1">
      <c r="B446" s="15"/>
      <c r="L446" s="17"/>
    </row>
    <row r="447" spans="2:12" ht="15.75" customHeight="1">
      <c r="B447" s="15"/>
      <c r="L447" s="17"/>
    </row>
    <row r="448" spans="2:12" ht="15.75" customHeight="1">
      <c r="B448" s="15"/>
      <c r="L448" s="17"/>
    </row>
    <row r="449" spans="2:12" ht="15.75" customHeight="1">
      <c r="B449" s="15"/>
      <c r="L449" s="17"/>
    </row>
    <row r="450" spans="2:12" ht="15.75" customHeight="1">
      <c r="B450" s="15"/>
      <c r="L450" s="17"/>
    </row>
    <row r="451" spans="2:12" ht="15.75" customHeight="1">
      <c r="B451" s="15"/>
      <c r="L451" s="17"/>
    </row>
    <row r="452" spans="2:12" ht="15.75" customHeight="1">
      <c r="B452" s="15"/>
      <c r="L452" s="17"/>
    </row>
    <row r="453" spans="2:12" ht="15.75" customHeight="1">
      <c r="B453" s="15"/>
      <c r="L453" s="17"/>
    </row>
    <row r="454" spans="2:12" ht="15.75" customHeight="1">
      <c r="B454" s="15"/>
      <c r="L454" s="17"/>
    </row>
    <row r="455" spans="2:12" ht="15.75" customHeight="1">
      <c r="B455" s="15"/>
      <c r="L455" s="17"/>
    </row>
    <row r="456" spans="2:12" ht="15.75" customHeight="1">
      <c r="B456" s="15"/>
      <c r="L456" s="17"/>
    </row>
    <row r="457" spans="2:12" ht="15.75" customHeight="1">
      <c r="B457" s="15"/>
      <c r="L457" s="17"/>
    </row>
    <row r="458" spans="2:12" ht="15.75" customHeight="1">
      <c r="B458" s="15"/>
      <c r="L458" s="17"/>
    </row>
    <row r="459" spans="2:12" ht="15.75" customHeight="1">
      <c r="B459" s="15"/>
      <c r="L459" s="17"/>
    </row>
    <row r="460" spans="2:12" ht="15.75" customHeight="1">
      <c r="B460" s="15"/>
      <c r="L460" s="17"/>
    </row>
    <row r="461" spans="2:12" ht="15.75" customHeight="1">
      <c r="B461" s="15"/>
      <c r="L461" s="17"/>
    </row>
    <row r="462" spans="2:12" ht="15.75" customHeight="1">
      <c r="B462" s="15"/>
      <c r="L462" s="17"/>
    </row>
    <row r="463" spans="2:12" ht="15.75" customHeight="1">
      <c r="B463" s="15"/>
      <c r="L463" s="17"/>
    </row>
    <row r="464" spans="2:12" ht="15.75" customHeight="1">
      <c r="B464" s="15"/>
      <c r="L464" s="17"/>
    </row>
    <row r="465" spans="2:12" ht="15.75" customHeight="1">
      <c r="B465" s="15"/>
      <c r="L465" s="17"/>
    </row>
    <row r="466" spans="2:12" ht="15.75" customHeight="1">
      <c r="B466" s="15"/>
      <c r="L466" s="17"/>
    </row>
    <row r="467" spans="2:12" ht="15.75" customHeight="1">
      <c r="B467" s="15"/>
      <c r="L467" s="17"/>
    </row>
    <row r="468" spans="2:12" ht="15.75" customHeight="1">
      <c r="B468" s="15"/>
      <c r="L468" s="17"/>
    </row>
    <row r="469" spans="2:12" ht="15.75" customHeight="1">
      <c r="B469" s="15"/>
      <c r="L469" s="17"/>
    </row>
    <row r="470" spans="2:12" ht="15.75" customHeight="1">
      <c r="B470" s="15"/>
      <c r="L470" s="17"/>
    </row>
    <row r="471" spans="2:12" ht="15.75" customHeight="1">
      <c r="B471" s="15"/>
      <c r="L471" s="17"/>
    </row>
    <row r="472" spans="2:12" ht="15.75" customHeight="1">
      <c r="B472" s="15"/>
      <c r="L472" s="17"/>
    </row>
    <row r="473" spans="2:12" ht="15.75" customHeight="1">
      <c r="B473" s="15"/>
      <c r="L473" s="17"/>
    </row>
    <row r="474" spans="2:12" ht="15.75" customHeight="1">
      <c r="B474" s="15"/>
      <c r="L474" s="17"/>
    </row>
    <row r="475" spans="2:12" ht="15.75" customHeight="1">
      <c r="B475" s="15"/>
      <c r="L475" s="17"/>
    </row>
    <row r="476" spans="2:12" ht="15.75" customHeight="1">
      <c r="B476" s="15"/>
      <c r="L476" s="17"/>
    </row>
    <row r="477" spans="2:12" ht="15.75" customHeight="1">
      <c r="B477" s="15"/>
      <c r="L477" s="17"/>
    </row>
    <row r="478" spans="2:12" ht="15.75" customHeight="1">
      <c r="B478" s="15"/>
      <c r="L478" s="17"/>
    </row>
    <row r="479" spans="2:12" ht="15.75" customHeight="1">
      <c r="B479" s="15"/>
      <c r="L479" s="17"/>
    </row>
    <row r="480" spans="2:12" ht="15.75" customHeight="1">
      <c r="B480" s="15"/>
      <c r="L480" s="17"/>
    </row>
    <row r="481" spans="2:12" ht="15.75" customHeight="1">
      <c r="B481" s="15"/>
      <c r="L481" s="17"/>
    </row>
    <row r="482" spans="2:12" ht="15.75" customHeight="1">
      <c r="B482" s="15"/>
      <c r="L482" s="17"/>
    </row>
    <row r="483" spans="2:12" ht="15.75" customHeight="1">
      <c r="B483" s="15"/>
      <c r="L483" s="17"/>
    </row>
    <row r="484" spans="2:12" ht="15.75" customHeight="1">
      <c r="B484" s="15"/>
      <c r="L484" s="17"/>
    </row>
    <row r="485" spans="2:12" ht="15.75" customHeight="1">
      <c r="B485" s="15"/>
      <c r="L485" s="17"/>
    </row>
    <row r="486" spans="2:12" ht="15.75" customHeight="1">
      <c r="B486" s="15"/>
      <c r="L486" s="17"/>
    </row>
    <row r="487" spans="2:12" ht="15.75" customHeight="1">
      <c r="B487" s="15"/>
      <c r="L487" s="17"/>
    </row>
    <row r="488" spans="2:12" ht="15.75" customHeight="1">
      <c r="B488" s="15"/>
      <c r="L488" s="17"/>
    </row>
    <row r="489" spans="2:12" ht="15.75" customHeight="1">
      <c r="B489" s="15"/>
      <c r="L489" s="17"/>
    </row>
    <row r="490" spans="2:12" ht="15.75" customHeight="1">
      <c r="B490" s="15"/>
      <c r="L490" s="17"/>
    </row>
    <row r="491" spans="2:12" ht="15.75" customHeight="1">
      <c r="B491" s="15"/>
      <c r="L491" s="17"/>
    </row>
    <row r="492" spans="2:12" ht="15.75" customHeight="1">
      <c r="B492" s="15"/>
      <c r="L492" s="17"/>
    </row>
    <row r="493" spans="2:12" ht="15.75" customHeight="1">
      <c r="B493" s="15"/>
      <c r="L493" s="17"/>
    </row>
    <row r="494" spans="2:12" ht="15.75" customHeight="1">
      <c r="B494" s="15"/>
      <c r="L494" s="17"/>
    </row>
    <row r="495" spans="2:12" ht="15.75" customHeight="1">
      <c r="B495" s="15"/>
      <c r="L495" s="17"/>
    </row>
    <row r="496" spans="2:12" ht="15.75" customHeight="1">
      <c r="B496" s="15"/>
      <c r="L496" s="17"/>
    </row>
    <row r="497" spans="2:12" ht="15.75" customHeight="1">
      <c r="B497" s="15"/>
      <c r="L497" s="17"/>
    </row>
    <row r="498" spans="2:12" ht="15.75" customHeight="1">
      <c r="B498" s="15"/>
      <c r="L498" s="17"/>
    </row>
    <row r="499" spans="2:12" ht="15.75" customHeight="1">
      <c r="B499" s="15"/>
      <c r="L499" s="17"/>
    </row>
    <row r="500" spans="2:12" ht="15.75" customHeight="1">
      <c r="B500" s="15"/>
      <c r="L500" s="17"/>
    </row>
    <row r="501" spans="2:12" ht="15.75" customHeight="1">
      <c r="B501" s="15"/>
      <c r="L501" s="17"/>
    </row>
    <row r="502" spans="2:12" ht="15.75" customHeight="1">
      <c r="B502" s="15"/>
      <c r="L502" s="17"/>
    </row>
    <row r="503" spans="2:12" ht="15.75" customHeight="1">
      <c r="B503" s="15"/>
      <c r="L503" s="17"/>
    </row>
    <row r="504" spans="2:12" ht="15.75" customHeight="1">
      <c r="B504" s="15"/>
      <c r="L504" s="17"/>
    </row>
    <row r="505" spans="2:12" ht="15.75" customHeight="1">
      <c r="B505" s="15"/>
      <c r="L505" s="17"/>
    </row>
    <row r="506" spans="2:12" ht="15.75" customHeight="1">
      <c r="B506" s="15"/>
      <c r="L506" s="17"/>
    </row>
    <row r="507" spans="2:12" ht="15.75" customHeight="1">
      <c r="B507" s="15"/>
      <c r="L507" s="17"/>
    </row>
    <row r="508" spans="2:12" ht="15.75" customHeight="1">
      <c r="B508" s="15"/>
      <c r="L508" s="17"/>
    </row>
    <row r="509" spans="2:12" ht="15.75" customHeight="1">
      <c r="B509" s="15"/>
      <c r="L509" s="17"/>
    </row>
    <row r="510" spans="2:12" ht="15.75" customHeight="1">
      <c r="B510" s="15"/>
      <c r="L510" s="17"/>
    </row>
    <row r="511" spans="2:12" ht="15.75" customHeight="1">
      <c r="B511" s="15"/>
      <c r="L511" s="17"/>
    </row>
    <row r="512" spans="2:12" ht="15.75" customHeight="1">
      <c r="B512" s="15"/>
      <c r="L512" s="17"/>
    </row>
    <row r="513" spans="2:12" ht="15.75" customHeight="1">
      <c r="B513" s="15"/>
      <c r="L513" s="17"/>
    </row>
    <row r="514" spans="2:12" ht="15.75" customHeight="1">
      <c r="B514" s="15"/>
      <c r="L514" s="17"/>
    </row>
    <row r="515" spans="2:12" ht="15.75" customHeight="1">
      <c r="B515" s="15"/>
      <c r="L515" s="17"/>
    </row>
    <row r="516" spans="2:12" ht="15.75" customHeight="1">
      <c r="B516" s="15"/>
      <c r="L516" s="17"/>
    </row>
    <row r="517" spans="2:12" ht="15.75" customHeight="1">
      <c r="B517" s="15"/>
      <c r="L517" s="17"/>
    </row>
    <row r="518" spans="2:12" ht="15.75" customHeight="1">
      <c r="B518" s="15"/>
      <c r="L518" s="17"/>
    </row>
    <row r="519" spans="2:12" ht="15.75" customHeight="1">
      <c r="B519" s="15"/>
      <c r="L519" s="17"/>
    </row>
    <row r="520" spans="2:12" ht="15.75" customHeight="1">
      <c r="B520" s="15"/>
      <c r="L520" s="17"/>
    </row>
    <row r="521" spans="2:12" ht="15.75" customHeight="1">
      <c r="B521" s="15"/>
      <c r="L521" s="17"/>
    </row>
    <row r="522" spans="2:12" ht="15.75" customHeight="1">
      <c r="B522" s="15"/>
      <c r="L522" s="17"/>
    </row>
    <row r="523" spans="2:12" ht="15.75" customHeight="1">
      <c r="B523" s="15"/>
      <c r="L523" s="17"/>
    </row>
    <row r="524" spans="2:12" ht="15.75" customHeight="1">
      <c r="B524" s="15"/>
      <c r="L524" s="17"/>
    </row>
    <row r="525" spans="2:12" ht="15.75" customHeight="1">
      <c r="B525" s="15"/>
      <c r="L525" s="17"/>
    </row>
    <row r="526" spans="2:12" ht="15.75" customHeight="1">
      <c r="B526" s="15"/>
      <c r="L526" s="17"/>
    </row>
    <row r="527" spans="2:12" ht="15.75" customHeight="1">
      <c r="B527" s="15"/>
      <c r="L527" s="17"/>
    </row>
    <row r="528" spans="2:12" ht="15.75" customHeight="1">
      <c r="B528" s="15"/>
      <c r="L528" s="17"/>
    </row>
    <row r="529" spans="2:12" ht="15.75" customHeight="1">
      <c r="B529" s="15"/>
      <c r="L529" s="17"/>
    </row>
    <row r="530" spans="2:12" ht="15.75" customHeight="1">
      <c r="B530" s="15"/>
      <c r="L530" s="17"/>
    </row>
    <row r="531" spans="2:12" ht="15.75" customHeight="1">
      <c r="B531" s="15"/>
      <c r="L531" s="17"/>
    </row>
    <row r="532" spans="2:12" ht="15.75" customHeight="1">
      <c r="B532" s="15"/>
      <c r="L532" s="17"/>
    </row>
    <row r="533" spans="2:12" ht="15.75" customHeight="1">
      <c r="B533" s="15"/>
      <c r="L533" s="17"/>
    </row>
    <row r="534" spans="2:12" ht="15.75" customHeight="1">
      <c r="B534" s="15"/>
      <c r="L534" s="17"/>
    </row>
    <row r="535" spans="2:12" ht="15.75" customHeight="1">
      <c r="B535" s="15"/>
      <c r="L535" s="17"/>
    </row>
    <row r="536" spans="2:12" ht="15.75" customHeight="1">
      <c r="B536" s="15"/>
      <c r="L536" s="17"/>
    </row>
    <row r="537" spans="2:12" ht="15.75" customHeight="1">
      <c r="B537" s="15"/>
      <c r="L537" s="17"/>
    </row>
    <row r="538" spans="2:12" ht="15.75" customHeight="1">
      <c r="B538" s="15"/>
      <c r="L538" s="17"/>
    </row>
    <row r="539" spans="2:12" ht="15.75" customHeight="1">
      <c r="B539" s="15"/>
      <c r="L539" s="17"/>
    </row>
    <row r="540" spans="2:12" ht="15.75" customHeight="1">
      <c r="B540" s="15"/>
      <c r="L540" s="17"/>
    </row>
    <row r="541" spans="2:12" ht="15.75" customHeight="1">
      <c r="B541" s="15"/>
      <c r="L541" s="17"/>
    </row>
    <row r="542" spans="2:12" ht="15.75" customHeight="1">
      <c r="B542" s="15"/>
      <c r="L542" s="17"/>
    </row>
    <row r="543" spans="2:12" ht="15.75" customHeight="1">
      <c r="B543" s="15"/>
      <c r="L543" s="17"/>
    </row>
    <row r="544" spans="2:12" ht="15.75" customHeight="1">
      <c r="B544" s="15"/>
      <c r="L544" s="17"/>
    </row>
    <row r="545" spans="2:12" ht="15.75" customHeight="1">
      <c r="B545" s="15"/>
      <c r="L545" s="17"/>
    </row>
    <row r="546" spans="2:12" ht="15.75" customHeight="1">
      <c r="B546" s="15"/>
      <c r="L546" s="17"/>
    </row>
    <row r="547" spans="2:12" ht="15.75" customHeight="1">
      <c r="B547" s="15"/>
      <c r="L547" s="17"/>
    </row>
    <row r="548" spans="2:12" ht="15.75" customHeight="1">
      <c r="B548" s="15"/>
      <c r="L548" s="17"/>
    </row>
    <row r="549" spans="2:12" ht="15.75" customHeight="1">
      <c r="B549" s="15"/>
      <c r="L549" s="17"/>
    </row>
    <row r="550" spans="2:12" ht="15.75" customHeight="1">
      <c r="B550" s="15"/>
      <c r="L550" s="17"/>
    </row>
    <row r="551" spans="2:12" ht="15.75" customHeight="1">
      <c r="B551" s="15"/>
      <c r="L551" s="17"/>
    </row>
    <row r="552" spans="2:12" ht="15.75" customHeight="1">
      <c r="B552" s="15"/>
      <c r="L552" s="17"/>
    </row>
    <row r="553" spans="2:12" ht="15.75" customHeight="1">
      <c r="B553" s="15"/>
      <c r="L553" s="17"/>
    </row>
    <row r="554" spans="2:12" ht="15.75" customHeight="1">
      <c r="B554" s="15"/>
      <c r="L554" s="17"/>
    </row>
    <row r="555" spans="2:12" ht="15.75" customHeight="1">
      <c r="B555" s="15"/>
      <c r="L555" s="17"/>
    </row>
    <row r="556" spans="2:12" ht="15.75" customHeight="1">
      <c r="B556" s="15"/>
      <c r="L556" s="17"/>
    </row>
    <row r="557" spans="2:12" ht="15.75" customHeight="1">
      <c r="B557" s="15"/>
      <c r="L557" s="17"/>
    </row>
    <row r="558" spans="2:12" ht="15.75" customHeight="1">
      <c r="B558" s="15"/>
      <c r="L558" s="17"/>
    </row>
    <row r="559" spans="2:12" ht="15.75" customHeight="1">
      <c r="B559" s="15"/>
      <c r="L559" s="17"/>
    </row>
    <row r="560" spans="2:12" ht="15.75" customHeight="1">
      <c r="B560" s="15"/>
      <c r="L560" s="17"/>
    </row>
    <row r="561" spans="2:12" ht="15.75" customHeight="1">
      <c r="B561" s="15"/>
      <c r="L561" s="17"/>
    </row>
    <row r="562" spans="2:12" ht="15.75" customHeight="1">
      <c r="B562" s="15"/>
      <c r="L562" s="17"/>
    </row>
    <row r="563" spans="2:12" ht="15.75" customHeight="1">
      <c r="B563" s="15"/>
      <c r="L563" s="17"/>
    </row>
    <row r="564" spans="2:12" ht="15.75" customHeight="1">
      <c r="B564" s="15"/>
      <c r="L564" s="17"/>
    </row>
    <row r="565" spans="2:12" ht="15.75" customHeight="1">
      <c r="B565" s="15"/>
      <c r="L565" s="17"/>
    </row>
    <row r="566" spans="2:12" ht="15.75" customHeight="1">
      <c r="B566" s="15"/>
      <c r="L566" s="17"/>
    </row>
    <row r="567" spans="2:12" ht="15.75" customHeight="1">
      <c r="B567" s="15"/>
      <c r="L567" s="17"/>
    </row>
    <row r="568" spans="2:12" ht="15.75" customHeight="1">
      <c r="B568" s="15"/>
      <c r="L568" s="17"/>
    </row>
    <row r="569" spans="2:12" ht="15.75" customHeight="1">
      <c r="B569" s="15"/>
      <c r="L569" s="17"/>
    </row>
    <row r="570" spans="2:12" ht="15.75" customHeight="1">
      <c r="B570" s="15"/>
      <c r="L570" s="17"/>
    </row>
    <row r="571" spans="2:12" ht="15.75" customHeight="1">
      <c r="B571" s="15"/>
      <c r="L571" s="17"/>
    </row>
    <row r="572" spans="2:12" ht="15.75" customHeight="1">
      <c r="B572" s="15"/>
      <c r="L572" s="17"/>
    </row>
    <row r="573" spans="2:12" ht="15.75" customHeight="1">
      <c r="B573" s="15"/>
      <c r="L573" s="17"/>
    </row>
    <row r="574" spans="2:12" ht="15.75" customHeight="1">
      <c r="B574" s="15"/>
      <c r="L574" s="17"/>
    </row>
    <row r="575" spans="2:12" ht="15.75" customHeight="1">
      <c r="B575" s="15"/>
      <c r="L575" s="17"/>
    </row>
    <row r="576" spans="2:12" ht="15.75" customHeight="1">
      <c r="B576" s="15"/>
      <c r="L576" s="17"/>
    </row>
    <row r="577" spans="2:12" ht="15.75" customHeight="1">
      <c r="B577" s="15"/>
      <c r="L577" s="17"/>
    </row>
    <row r="578" spans="2:12" ht="15.75" customHeight="1">
      <c r="B578" s="15"/>
      <c r="L578" s="17"/>
    </row>
    <row r="579" spans="2:12" ht="15.75" customHeight="1">
      <c r="B579" s="15"/>
      <c r="L579" s="17"/>
    </row>
    <row r="580" spans="2:12" ht="15.75" customHeight="1">
      <c r="B580" s="15"/>
      <c r="L580" s="17"/>
    </row>
    <row r="581" spans="2:12" ht="15.75" customHeight="1">
      <c r="B581" s="15"/>
      <c r="L581" s="17"/>
    </row>
    <row r="582" spans="2:12" ht="15.75" customHeight="1">
      <c r="B582" s="15"/>
      <c r="L582" s="17"/>
    </row>
    <row r="583" spans="2:12" ht="15.75" customHeight="1">
      <c r="B583" s="15"/>
      <c r="L583" s="17"/>
    </row>
    <row r="584" spans="2:12" ht="15.75" customHeight="1">
      <c r="B584" s="15"/>
      <c r="L584" s="17"/>
    </row>
    <row r="585" spans="2:12" ht="15.75" customHeight="1">
      <c r="B585" s="15"/>
      <c r="L585" s="17"/>
    </row>
    <row r="586" spans="2:12" ht="15.75" customHeight="1">
      <c r="B586" s="15"/>
      <c r="L586" s="17"/>
    </row>
    <row r="587" spans="2:12" ht="15.75" customHeight="1">
      <c r="B587" s="15"/>
      <c r="L587" s="17"/>
    </row>
    <row r="588" spans="2:12" ht="15.75" customHeight="1">
      <c r="B588" s="15"/>
      <c r="L588" s="17"/>
    </row>
    <row r="589" spans="2:12" ht="15.75" customHeight="1">
      <c r="B589" s="15"/>
      <c r="L589" s="17"/>
    </row>
    <row r="590" spans="2:12" ht="15.75" customHeight="1">
      <c r="B590" s="15"/>
      <c r="L590" s="17"/>
    </row>
    <row r="591" spans="2:12" ht="15.75" customHeight="1">
      <c r="B591" s="15"/>
      <c r="L591" s="17"/>
    </row>
    <row r="592" spans="2:12" ht="15.75" customHeight="1">
      <c r="B592" s="15"/>
      <c r="L592" s="17"/>
    </row>
    <row r="593" spans="2:12" ht="15.75" customHeight="1">
      <c r="B593" s="15"/>
      <c r="L593" s="17"/>
    </row>
    <row r="594" spans="2:12" ht="15.75" customHeight="1">
      <c r="B594" s="15"/>
      <c r="L594" s="17"/>
    </row>
    <row r="595" spans="2:12" ht="15.75" customHeight="1">
      <c r="B595" s="15"/>
      <c r="L595" s="17"/>
    </row>
    <row r="596" spans="2:12" ht="15.75" customHeight="1">
      <c r="B596" s="15"/>
      <c r="L596" s="17"/>
    </row>
    <row r="597" spans="2:12" ht="15.75" customHeight="1">
      <c r="B597" s="15"/>
      <c r="L597" s="17"/>
    </row>
    <row r="598" spans="2:12" ht="15.75" customHeight="1">
      <c r="B598" s="15"/>
      <c r="L598" s="17"/>
    </row>
    <row r="599" spans="2:12" ht="15.75" customHeight="1">
      <c r="B599" s="15"/>
      <c r="L599" s="17"/>
    </row>
    <row r="600" spans="2:12" ht="15.75" customHeight="1">
      <c r="B600" s="15"/>
      <c r="L600" s="17"/>
    </row>
    <row r="601" spans="2:12" ht="15.75" customHeight="1">
      <c r="B601" s="15"/>
      <c r="L601" s="17"/>
    </row>
    <row r="602" spans="2:12" ht="15.75" customHeight="1">
      <c r="B602" s="15"/>
      <c r="L602" s="17"/>
    </row>
    <row r="603" spans="2:12" ht="15.75" customHeight="1">
      <c r="B603" s="15"/>
      <c r="L603" s="17"/>
    </row>
    <row r="604" spans="2:12" ht="15.75" customHeight="1">
      <c r="B604" s="15"/>
      <c r="L604" s="17"/>
    </row>
    <row r="605" spans="2:12" ht="15.75" customHeight="1">
      <c r="B605" s="15"/>
      <c r="L605" s="17"/>
    </row>
    <row r="606" spans="2:12" ht="15.75" customHeight="1">
      <c r="B606" s="15"/>
      <c r="L606" s="17"/>
    </row>
    <row r="607" spans="2:12" ht="15.75" customHeight="1">
      <c r="B607" s="15"/>
      <c r="L607" s="17"/>
    </row>
    <row r="608" spans="2:12" ht="15.75" customHeight="1">
      <c r="B608" s="15"/>
      <c r="L608" s="17"/>
    </row>
    <row r="609" spans="2:12" ht="15.75" customHeight="1">
      <c r="B609" s="15"/>
      <c r="L609" s="17"/>
    </row>
    <row r="610" spans="2:12" ht="15.75" customHeight="1">
      <c r="B610" s="15"/>
      <c r="L610" s="17"/>
    </row>
    <row r="611" spans="2:12" ht="15.75" customHeight="1">
      <c r="B611" s="15"/>
      <c r="L611" s="17"/>
    </row>
    <row r="612" spans="2:12" ht="15.75" customHeight="1">
      <c r="B612" s="15"/>
      <c r="L612" s="17"/>
    </row>
    <row r="613" spans="2:12" ht="15.75" customHeight="1">
      <c r="B613" s="15"/>
      <c r="L613" s="17"/>
    </row>
    <row r="614" spans="2:12" ht="15.75" customHeight="1">
      <c r="B614" s="15"/>
      <c r="L614" s="17"/>
    </row>
    <row r="615" spans="2:12" ht="15.75" customHeight="1">
      <c r="B615" s="15"/>
      <c r="L615" s="17"/>
    </row>
    <row r="616" spans="2:12" ht="15.75" customHeight="1">
      <c r="B616" s="15"/>
      <c r="L616" s="17"/>
    </row>
    <row r="617" spans="2:12" ht="15.75" customHeight="1">
      <c r="B617" s="15"/>
      <c r="L617" s="17"/>
    </row>
    <row r="618" spans="2:12" ht="15.75" customHeight="1">
      <c r="B618" s="15"/>
      <c r="L618" s="17"/>
    </row>
    <row r="619" spans="2:12" ht="15.75" customHeight="1">
      <c r="B619" s="15"/>
      <c r="L619" s="17"/>
    </row>
    <row r="620" spans="2:12" ht="15.75" customHeight="1">
      <c r="B620" s="15"/>
      <c r="L620" s="17"/>
    </row>
    <row r="621" spans="2:12" ht="15.75" customHeight="1">
      <c r="B621" s="15"/>
      <c r="L621" s="17"/>
    </row>
    <row r="622" spans="2:12" ht="15.75" customHeight="1">
      <c r="B622" s="15"/>
      <c r="L622" s="17"/>
    </row>
    <row r="623" spans="2:12" ht="15.75" customHeight="1">
      <c r="B623" s="15"/>
      <c r="L623" s="17"/>
    </row>
    <row r="624" spans="2:12" ht="15.75" customHeight="1">
      <c r="B624" s="15"/>
      <c r="L624" s="17"/>
    </row>
    <row r="625" spans="2:12" ht="15.75" customHeight="1">
      <c r="B625" s="15"/>
      <c r="L625" s="17"/>
    </row>
    <row r="626" spans="2:12" ht="15.75" customHeight="1">
      <c r="B626" s="15"/>
      <c r="L626" s="17"/>
    </row>
    <row r="627" spans="2:12" ht="15.75" customHeight="1">
      <c r="B627" s="15"/>
      <c r="L627" s="17"/>
    </row>
    <row r="628" spans="2:12" ht="15.75" customHeight="1">
      <c r="B628" s="15"/>
      <c r="L628" s="17"/>
    </row>
    <row r="629" spans="2:12" ht="15.75" customHeight="1">
      <c r="B629" s="15"/>
      <c r="L629" s="17"/>
    </row>
    <row r="630" spans="2:12" ht="15.75" customHeight="1">
      <c r="B630" s="15"/>
      <c r="L630" s="17"/>
    </row>
    <row r="631" spans="2:12" ht="15.75" customHeight="1">
      <c r="B631" s="15"/>
      <c r="L631" s="17"/>
    </row>
    <row r="632" spans="2:12" ht="15.75" customHeight="1">
      <c r="B632" s="15"/>
      <c r="L632" s="17"/>
    </row>
    <row r="633" spans="2:12" ht="15.75" customHeight="1">
      <c r="B633" s="15"/>
      <c r="L633" s="17"/>
    </row>
    <row r="634" spans="2:12" ht="15.75" customHeight="1">
      <c r="B634" s="15"/>
      <c r="L634" s="17"/>
    </row>
    <row r="635" spans="2:12" ht="15.75" customHeight="1">
      <c r="B635" s="15"/>
      <c r="L635" s="17"/>
    </row>
    <row r="636" spans="2:12" ht="15.75" customHeight="1">
      <c r="B636" s="15"/>
      <c r="L636" s="17"/>
    </row>
    <row r="637" spans="2:12" ht="15.75" customHeight="1">
      <c r="B637" s="15"/>
      <c r="L637" s="17"/>
    </row>
    <row r="638" spans="2:12" ht="15.75" customHeight="1">
      <c r="B638" s="15"/>
      <c r="L638" s="17"/>
    </row>
    <row r="639" spans="2:12" ht="15.75" customHeight="1">
      <c r="B639" s="15"/>
      <c r="L639" s="17"/>
    </row>
    <row r="640" spans="2:12" ht="15.75" customHeight="1">
      <c r="B640" s="15"/>
      <c r="L640" s="17"/>
    </row>
    <row r="641" spans="2:12" ht="15.75" customHeight="1">
      <c r="B641" s="15"/>
      <c r="L641" s="17"/>
    </row>
    <row r="642" spans="2:12" ht="15.75" customHeight="1">
      <c r="B642" s="15"/>
      <c r="L642" s="17"/>
    </row>
    <row r="643" spans="2:12" ht="15.75" customHeight="1">
      <c r="B643" s="15"/>
      <c r="L643" s="17"/>
    </row>
    <row r="644" spans="2:12" ht="15.75" customHeight="1">
      <c r="B644" s="15"/>
      <c r="L644" s="17"/>
    </row>
    <row r="645" spans="2:12" ht="15.75" customHeight="1">
      <c r="B645" s="15"/>
      <c r="L645" s="17"/>
    </row>
    <row r="646" spans="2:12" ht="15.75" customHeight="1">
      <c r="B646" s="15"/>
      <c r="L646" s="17"/>
    </row>
    <row r="647" spans="2:12" ht="15.75" customHeight="1">
      <c r="B647" s="15"/>
      <c r="L647" s="17"/>
    </row>
    <row r="648" spans="2:12" ht="15.75" customHeight="1">
      <c r="B648" s="15"/>
      <c r="L648" s="17"/>
    </row>
    <row r="649" spans="2:12" ht="15.75" customHeight="1">
      <c r="B649" s="15"/>
      <c r="L649" s="17"/>
    </row>
    <row r="650" spans="2:12" ht="15.75" customHeight="1">
      <c r="B650" s="15"/>
      <c r="L650" s="17"/>
    </row>
    <row r="651" spans="2:12" ht="15.75" customHeight="1">
      <c r="B651" s="15"/>
      <c r="L651" s="17"/>
    </row>
    <row r="652" spans="2:12" ht="15.75" customHeight="1">
      <c r="B652" s="15"/>
      <c r="L652" s="17"/>
    </row>
    <row r="653" spans="2:12" ht="15.75" customHeight="1">
      <c r="B653" s="15"/>
      <c r="L653" s="17"/>
    </row>
    <row r="654" spans="2:12" ht="15.75" customHeight="1">
      <c r="B654" s="15"/>
      <c r="L654" s="17"/>
    </row>
    <row r="655" spans="2:12" ht="15.75" customHeight="1">
      <c r="B655" s="15"/>
      <c r="L655" s="17"/>
    </row>
    <row r="656" spans="2:12" ht="15.75" customHeight="1">
      <c r="B656" s="15"/>
      <c r="L656" s="17"/>
    </row>
    <row r="657" spans="2:12" ht="15.75" customHeight="1">
      <c r="B657" s="15"/>
      <c r="L657" s="17"/>
    </row>
    <row r="658" spans="2:12" ht="15.75" customHeight="1">
      <c r="B658" s="15"/>
      <c r="L658" s="17"/>
    </row>
    <row r="659" spans="2:12" ht="15.75" customHeight="1">
      <c r="B659" s="15"/>
      <c r="L659" s="17"/>
    </row>
    <row r="660" spans="2:12" ht="15.75" customHeight="1">
      <c r="B660" s="15"/>
      <c r="L660" s="17"/>
    </row>
    <row r="661" spans="2:12" ht="15.75" customHeight="1">
      <c r="B661" s="15"/>
      <c r="L661" s="17"/>
    </row>
    <row r="662" spans="2:12" ht="15.75" customHeight="1">
      <c r="B662" s="15"/>
      <c r="L662" s="17"/>
    </row>
    <row r="663" spans="2:12" ht="15.75" customHeight="1">
      <c r="B663" s="15"/>
      <c r="L663" s="17"/>
    </row>
    <row r="664" spans="2:12" ht="15.75" customHeight="1">
      <c r="B664" s="15"/>
      <c r="L664" s="17"/>
    </row>
    <row r="665" spans="2:12" ht="15.75" customHeight="1">
      <c r="B665" s="15"/>
      <c r="L665" s="17"/>
    </row>
    <row r="666" spans="2:12" ht="15.75" customHeight="1">
      <c r="B666" s="15"/>
      <c r="L666" s="17"/>
    </row>
    <row r="667" spans="2:12" ht="15.75" customHeight="1">
      <c r="B667" s="15"/>
      <c r="L667" s="17"/>
    </row>
    <row r="668" spans="2:12" ht="15.75" customHeight="1">
      <c r="B668" s="15"/>
      <c r="L668" s="17"/>
    </row>
    <row r="669" spans="2:12" ht="15.75" customHeight="1">
      <c r="B669" s="15"/>
      <c r="L669" s="17"/>
    </row>
    <row r="670" spans="2:12" ht="15.75" customHeight="1">
      <c r="B670" s="15"/>
      <c r="L670" s="17"/>
    </row>
    <row r="671" spans="2:12" ht="15.75" customHeight="1">
      <c r="B671" s="15"/>
      <c r="L671" s="17"/>
    </row>
    <row r="672" spans="2:12" ht="15.75" customHeight="1">
      <c r="B672" s="15"/>
      <c r="L672" s="17"/>
    </row>
    <row r="673" spans="2:12" ht="15.75" customHeight="1">
      <c r="B673" s="15"/>
      <c r="L673" s="17"/>
    </row>
    <row r="674" spans="2:12" ht="15.75" customHeight="1">
      <c r="B674" s="15"/>
      <c r="L674" s="17"/>
    </row>
    <row r="675" spans="2:12" ht="15.75" customHeight="1">
      <c r="B675" s="15"/>
      <c r="L675" s="17"/>
    </row>
    <row r="676" spans="2:12" ht="15.75" customHeight="1">
      <c r="B676" s="15"/>
      <c r="L676" s="17"/>
    </row>
    <row r="677" spans="2:12" ht="15.75" customHeight="1">
      <c r="B677" s="15"/>
      <c r="L677" s="17"/>
    </row>
    <row r="678" spans="2:12" ht="15.75" customHeight="1">
      <c r="B678" s="15"/>
      <c r="L678" s="17"/>
    </row>
    <row r="679" spans="2:12" ht="15.75" customHeight="1">
      <c r="B679" s="15"/>
      <c r="L679" s="17"/>
    </row>
    <row r="680" spans="2:12" ht="15.75" customHeight="1">
      <c r="B680" s="15"/>
      <c r="L680" s="17"/>
    </row>
    <row r="681" spans="2:12" ht="15.75" customHeight="1">
      <c r="B681" s="15"/>
      <c r="L681" s="17"/>
    </row>
    <row r="682" spans="2:12" ht="15.75" customHeight="1">
      <c r="B682" s="15"/>
      <c r="L682" s="17"/>
    </row>
    <row r="683" spans="2:12" ht="15.75" customHeight="1">
      <c r="B683" s="15"/>
      <c r="L683" s="17"/>
    </row>
    <row r="684" spans="2:12" ht="15.75" customHeight="1">
      <c r="B684" s="15"/>
      <c r="L684" s="17"/>
    </row>
    <row r="685" spans="2:12" ht="15.75" customHeight="1">
      <c r="B685" s="15"/>
      <c r="L685" s="17"/>
    </row>
    <row r="686" spans="2:12" ht="15.75" customHeight="1">
      <c r="B686" s="15"/>
      <c r="L686" s="17"/>
    </row>
    <row r="687" spans="2:12" ht="15.75" customHeight="1">
      <c r="B687" s="15"/>
      <c r="L687" s="17"/>
    </row>
    <row r="688" spans="2:12" ht="15.75" customHeight="1">
      <c r="B688" s="15"/>
      <c r="L688" s="17"/>
    </row>
    <row r="689" spans="2:12" ht="15.75" customHeight="1">
      <c r="B689" s="15"/>
      <c r="L689" s="17"/>
    </row>
    <row r="690" spans="2:12" ht="15.75" customHeight="1">
      <c r="B690" s="15"/>
      <c r="L690" s="17"/>
    </row>
    <row r="691" spans="2:12" ht="15.75" customHeight="1">
      <c r="B691" s="15"/>
      <c r="L691" s="17"/>
    </row>
    <row r="692" spans="2:12" ht="15.75" customHeight="1">
      <c r="B692" s="15"/>
      <c r="L692" s="17"/>
    </row>
    <row r="693" spans="2:12" ht="15.75" customHeight="1">
      <c r="B693" s="15"/>
      <c r="L693" s="17"/>
    </row>
    <row r="694" spans="2:12" ht="15.75" customHeight="1">
      <c r="B694" s="15"/>
      <c r="L694" s="17"/>
    </row>
    <row r="695" spans="2:12" ht="15.75" customHeight="1">
      <c r="B695" s="15"/>
      <c r="L695" s="17"/>
    </row>
    <row r="696" spans="2:12" ht="15.75" customHeight="1">
      <c r="B696" s="15"/>
      <c r="L696" s="17"/>
    </row>
    <row r="697" spans="2:12" ht="15.75" customHeight="1">
      <c r="B697" s="15"/>
      <c r="L697" s="17"/>
    </row>
    <row r="698" spans="2:12" ht="15.75" customHeight="1">
      <c r="B698" s="15"/>
      <c r="L698" s="17"/>
    </row>
    <row r="699" spans="2:12" ht="15.75" customHeight="1">
      <c r="B699" s="15"/>
      <c r="L699" s="17"/>
    </row>
    <row r="700" spans="2:12" ht="15.75" customHeight="1">
      <c r="B700" s="15"/>
      <c r="L700" s="17"/>
    </row>
    <row r="701" spans="2:12" ht="15.75" customHeight="1">
      <c r="B701" s="15"/>
      <c r="L701" s="17"/>
    </row>
    <row r="702" spans="2:12" ht="15.75" customHeight="1">
      <c r="B702" s="15"/>
      <c r="L702" s="17"/>
    </row>
    <row r="703" spans="2:12" ht="15.75" customHeight="1">
      <c r="B703" s="15"/>
      <c r="L703" s="17"/>
    </row>
    <row r="704" spans="2:12" ht="15.75" customHeight="1">
      <c r="B704" s="15"/>
      <c r="L704" s="17"/>
    </row>
    <row r="705" spans="2:12" ht="15.75" customHeight="1">
      <c r="B705" s="15"/>
      <c r="L705" s="17"/>
    </row>
    <row r="706" spans="2:12" ht="15.75" customHeight="1">
      <c r="B706" s="15"/>
      <c r="L706" s="17"/>
    </row>
    <row r="707" spans="2:12" ht="15.75" customHeight="1">
      <c r="B707" s="15"/>
      <c r="L707" s="17"/>
    </row>
    <row r="708" spans="2:12" ht="15.75" customHeight="1">
      <c r="B708" s="15"/>
      <c r="L708" s="17"/>
    </row>
    <row r="709" spans="2:12" ht="15.75" customHeight="1">
      <c r="B709" s="15"/>
      <c r="L709" s="17"/>
    </row>
    <row r="710" spans="2:12" ht="15.75" customHeight="1">
      <c r="B710" s="15"/>
      <c r="L710" s="17"/>
    </row>
    <row r="711" spans="2:12" ht="15.75" customHeight="1">
      <c r="B711" s="15"/>
      <c r="L711" s="17"/>
    </row>
    <row r="712" spans="2:12" ht="15.75" customHeight="1">
      <c r="B712" s="15"/>
      <c r="L712" s="17"/>
    </row>
    <row r="713" spans="2:12" ht="15.75" customHeight="1">
      <c r="B713" s="15"/>
      <c r="L713" s="17"/>
    </row>
    <row r="714" spans="2:12" ht="15.75" customHeight="1">
      <c r="B714" s="15"/>
      <c r="L714" s="17"/>
    </row>
    <row r="715" spans="2:12" ht="15.75" customHeight="1">
      <c r="B715" s="15"/>
      <c r="L715" s="17"/>
    </row>
    <row r="716" spans="2:12" ht="15.75" customHeight="1">
      <c r="B716" s="15"/>
      <c r="L716" s="17"/>
    </row>
    <row r="717" spans="2:12" ht="15.75" customHeight="1">
      <c r="B717" s="15"/>
      <c r="L717" s="17"/>
    </row>
    <row r="718" spans="2:12" ht="15.75" customHeight="1">
      <c r="B718" s="15"/>
      <c r="L718" s="17"/>
    </row>
    <row r="719" spans="2:12" ht="15.75" customHeight="1">
      <c r="B719" s="15"/>
      <c r="L719" s="17"/>
    </row>
    <row r="720" spans="2:12" ht="15.75" customHeight="1">
      <c r="B720" s="15"/>
      <c r="L720" s="17"/>
    </row>
    <row r="721" spans="2:12" ht="15.75" customHeight="1">
      <c r="B721" s="15"/>
      <c r="L721" s="17"/>
    </row>
    <row r="722" spans="2:12" ht="15.75" customHeight="1">
      <c r="B722" s="15"/>
      <c r="L722" s="17"/>
    </row>
    <row r="723" spans="2:12" ht="15.75" customHeight="1">
      <c r="B723" s="15"/>
      <c r="L723" s="17"/>
    </row>
    <row r="724" spans="2:12" ht="15.75" customHeight="1">
      <c r="B724" s="15"/>
      <c r="L724" s="17"/>
    </row>
    <row r="725" spans="2:12" ht="15.75" customHeight="1">
      <c r="B725" s="15"/>
      <c r="L725" s="17"/>
    </row>
    <row r="726" spans="2:12" ht="15.75" customHeight="1">
      <c r="B726" s="15"/>
      <c r="L726" s="17"/>
    </row>
    <row r="727" spans="2:12" ht="15.75" customHeight="1">
      <c r="B727" s="15"/>
      <c r="L727" s="17"/>
    </row>
    <row r="728" spans="2:12" ht="15.75" customHeight="1">
      <c r="B728" s="15"/>
      <c r="L728" s="17"/>
    </row>
    <row r="729" spans="2:12" ht="15.75" customHeight="1">
      <c r="B729" s="15"/>
      <c r="L729" s="17"/>
    </row>
    <row r="730" spans="2:12" ht="15.75" customHeight="1">
      <c r="B730" s="15"/>
      <c r="L730" s="17"/>
    </row>
    <row r="731" spans="2:12" ht="15.75" customHeight="1">
      <c r="B731" s="15"/>
      <c r="L731" s="17"/>
    </row>
    <row r="732" spans="2:12" ht="15.75" customHeight="1">
      <c r="B732" s="15"/>
      <c r="L732" s="17"/>
    </row>
    <row r="733" spans="2:12" ht="15.75" customHeight="1">
      <c r="B733" s="15"/>
      <c r="L733" s="17"/>
    </row>
    <row r="734" spans="2:12" ht="15.75" customHeight="1">
      <c r="B734" s="15"/>
      <c r="L734" s="17"/>
    </row>
    <row r="735" spans="2:12" ht="15.75" customHeight="1">
      <c r="B735" s="15"/>
      <c r="L735" s="17"/>
    </row>
    <row r="736" spans="2:12" ht="15.75" customHeight="1">
      <c r="B736" s="15"/>
      <c r="L736" s="17"/>
    </row>
    <row r="737" spans="2:12" ht="15.75" customHeight="1">
      <c r="B737" s="15"/>
      <c r="L737" s="17"/>
    </row>
    <row r="738" spans="2:12" ht="15.75" customHeight="1">
      <c r="B738" s="15"/>
      <c r="L738" s="17"/>
    </row>
    <row r="739" spans="2:12" ht="15.75" customHeight="1">
      <c r="B739" s="15"/>
      <c r="L739" s="17"/>
    </row>
    <row r="740" spans="2:12" ht="15.75" customHeight="1">
      <c r="B740" s="15"/>
      <c r="L740" s="17"/>
    </row>
    <row r="741" spans="2:12" ht="15.75" customHeight="1">
      <c r="B741" s="15"/>
      <c r="L741" s="17"/>
    </row>
    <row r="742" spans="2:12" ht="15.75" customHeight="1">
      <c r="B742" s="15"/>
      <c r="L742" s="17"/>
    </row>
    <row r="743" spans="2:12" ht="15.75" customHeight="1">
      <c r="B743" s="15"/>
      <c r="L743" s="17"/>
    </row>
    <row r="744" spans="2:12" ht="15.75" customHeight="1">
      <c r="B744" s="15"/>
      <c r="L744" s="17"/>
    </row>
    <row r="745" spans="2:12" ht="15.75" customHeight="1">
      <c r="B745" s="15"/>
      <c r="L745" s="17"/>
    </row>
    <row r="746" spans="2:12" ht="15.75" customHeight="1">
      <c r="B746" s="15"/>
      <c r="L746" s="17"/>
    </row>
    <row r="747" spans="2:12" ht="15.75" customHeight="1">
      <c r="B747" s="15"/>
      <c r="L747" s="17"/>
    </row>
    <row r="748" spans="2:12" ht="15.75" customHeight="1">
      <c r="B748" s="15"/>
      <c r="L748" s="17"/>
    </row>
    <row r="749" spans="2:12" ht="15.75" customHeight="1">
      <c r="B749" s="15"/>
      <c r="L749" s="17"/>
    </row>
    <row r="750" spans="2:12" ht="15.75" customHeight="1">
      <c r="B750" s="15"/>
      <c r="L750" s="17"/>
    </row>
    <row r="751" spans="2:12" ht="15.75" customHeight="1">
      <c r="B751" s="15"/>
      <c r="L751" s="17"/>
    </row>
    <row r="752" spans="2:12" ht="15.75" customHeight="1">
      <c r="B752" s="15"/>
      <c r="L752" s="17"/>
    </row>
    <row r="753" spans="2:12" ht="15.75" customHeight="1">
      <c r="B753" s="15"/>
      <c r="L753" s="17"/>
    </row>
    <row r="754" spans="2:12" ht="15.75" customHeight="1">
      <c r="B754" s="15"/>
      <c r="L754" s="17"/>
    </row>
    <row r="755" spans="2:12" ht="15.75" customHeight="1">
      <c r="B755" s="15"/>
      <c r="L755" s="17"/>
    </row>
    <row r="756" spans="2:12" ht="15.75" customHeight="1">
      <c r="B756" s="15"/>
      <c r="L756" s="17"/>
    </row>
    <row r="757" spans="2:12" ht="15.75" customHeight="1">
      <c r="B757" s="15"/>
      <c r="L757" s="17"/>
    </row>
    <row r="758" spans="2:12" ht="15.75" customHeight="1">
      <c r="B758" s="15"/>
      <c r="L758" s="17"/>
    </row>
    <row r="759" spans="2:12" ht="15.75" customHeight="1">
      <c r="B759" s="15"/>
      <c r="L759" s="17"/>
    </row>
    <row r="760" spans="2:12" ht="15.75" customHeight="1">
      <c r="B760" s="15"/>
      <c r="L760" s="17"/>
    </row>
    <row r="761" spans="2:12" ht="15.75" customHeight="1">
      <c r="B761" s="15"/>
      <c r="L761" s="17"/>
    </row>
    <row r="762" spans="2:12" ht="15.75" customHeight="1">
      <c r="B762" s="15"/>
      <c r="L762" s="17"/>
    </row>
    <row r="763" spans="2:12" ht="15.75" customHeight="1">
      <c r="B763" s="15"/>
      <c r="L763" s="17"/>
    </row>
    <row r="764" spans="2:12" ht="15.75" customHeight="1">
      <c r="B764" s="15"/>
      <c r="L764" s="17"/>
    </row>
    <row r="765" spans="2:12" ht="15.75" customHeight="1">
      <c r="B765" s="15"/>
      <c r="L765" s="17"/>
    </row>
    <row r="766" spans="2:12" ht="15.75" customHeight="1">
      <c r="B766" s="15"/>
      <c r="L766" s="17"/>
    </row>
    <row r="767" spans="2:12" ht="15.75" customHeight="1">
      <c r="B767" s="15"/>
      <c r="L767" s="17"/>
    </row>
    <row r="768" spans="2:12" ht="15.75" customHeight="1">
      <c r="B768" s="15"/>
      <c r="L768" s="17"/>
    </row>
    <row r="769" spans="2:12" ht="15.75" customHeight="1">
      <c r="B769" s="15"/>
      <c r="L769" s="17"/>
    </row>
    <row r="770" spans="2:12" ht="15.75" customHeight="1">
      <c r="B770" s="15"/>
      <c r="L770" s="17"/>
    </row>
    <row r="771" spans="2:12" ht="15.75" customHeight="1">
      <c r="B771" s="15"/>
      <c r="L771" s="17"/>
    </row>
    <row r="772" spans="2:12" ht="15.75" customHeight="1">
      <c r="B772" s="15"/>
      <c r="L772" s="17"/>
    </row>
    <row r="773" spans="2:12" ht="15.75" customHeight="1">
      <c r="B773" s="15"/>
      <c r="L773" s="17"/>
    </row>
    <row r="774" spans="2:12" ht="15.75" customHeight="1">
      <c r="B774" s="15"/>
      <c r="L774" s="17"/>
    </row>
    <row r="775" spans="2:12" ht="15.75" customHeight="1">
      <c r="B775" s="15"/>
      <c r="L775" s="17"/>
    </row>
    <row r="776" spans="2:12" ht="15.75" customHeight="1">
      <c r="B776" s="15"/>
      <c r="L776" s="17"/>
    </row>
    <row r="777" spans="2:12" ht="15.75" customHeight="1">
      <c r="B777" s="15"/>
      <c r="L777" s="17"/>
    </row>
    <row r="778" spans="2:12" ht="15.75" customHeight="1">
      <c r="B778" s="15"/>
      <c r="L778" s="17"/>
    </row>
    <row r="779" spans="2:12" ht="15.75" customHeight="1">
      <c r="B779" s="15"/>
      <c r="L779" s="17"/>
    </row>
    <row r="780" spans="2:12" ht="15.75" customHeight="1">
      <c r="B780" s="15"/>
      <c r="L780" s="17"/>
    </row>
    <row r="781" spans="2:12" ht="15.75" customHeight="1">
      <c r="B781" s="15"/>
      <c r="L781" s="17"/>
    </row>
    <row r="782" spans="2:12" ht="15.75" customHeight="1">
      <c r="B782" s="15"/>
      <c r="L782" s="17"/>
    </row>
    <row r="783" spans="2:12" ht="15.75" customHeight="1">
      <c r="B783" s="15"/>
      <c r="L783" s="17"/>
    </row>
    <row r="784" spans="2:12" ht="15.75" customHeight="1">
      <c r="B784" s="15"/>
      <c r="L784" s="17"/>
    </row>
    <row r="785" spans="2:12" ht="15.75" customHeight="1">
      <c r="B785" s="15"/>
      <c r="L785" s="17"/>
    </row>
    <row r="786" spans="2:12" ht="15.75" customHeight="1">
      <c r="B786" s="15"/>
      <c r="L786" s="17"/>
    </row>
    <row r="787" spans="2:12" ht="15.75" customHeight="1">
      <c r="B787" s="15"/>
      <c r="L787" s="17"/>
    </row>
    <row r="788" spans="2:12" ht="15.75" customHeight="1">
      <c r="B788" s="15"/>
      <c r="L788" s="17"/>
    </row>
    <row r="789" spans="2:12" ht="15.75" customHeight="1">
      <c r="B789" s="15"/>
      <c r="L789" s="17"/>
    </row>
    <row r="790" spans="2:12" ht="15.75" customHeight="1">
      <c r="B790" s="15"/>
      <c r="L790" s="17"/>
    </row>
    <row r="791" spans="2:12" ht="15.75" customHeight="1">
      <c r="B791" s="15"/>
      <c r="L791" s="17"/>
    </row>
    <row r="792" spans="2:12" ht="15.75" customHeight="1">
      <c r="B792" s="15"/>
      <c r="L792" s="17"/>
    </row>
    <row r="793" spans="2:12" ht="15.75" customHeight="1">
      <c r="B793" s="15"/>
      <c r="L793" s="17"/>
    </row>
    <row r="794" spans="2:12" ht="15.75" customHeight="1">
      <c r="B794" s="15"/>
      <c r="L794" s="17"/>
    </row>
    <row r="795" spans="2:12" ht="15.75" customHeight="1">
      <c r="B795" s="15"/>
      <c r="L795" s="17"/>
    </row>
    <row r="796" spans="2:12" ht="15.75" customHeight="1">
      <c r="B796" s="15"/>
      <c r="L796" s="17"/>
    </row>
    <row r="797" spans="2:12" ht="15.75" customHeight="1">
      <c r="B797" s="15"/>
      <c r="L797" s="17"/>
    </row>
    <row r="798" spans="2:12" ht="15.75" customHeight="1">
      <c r="B798" s="15"/>
      <c r="L798" s="17"/>
    </row>
    <row r="799" spans="2:12" ht="15.75" customHeight="1">
      <c r="B799" s="15"/>
      <c r="L799" s="17"/>
    </row>
    <row r="800" spans="2:12" ht="15.75" customHeight="1">
      <c r="B800" s="15"/>
      <c r="L800" s="17"/>
    </row>
    <row r="801" spans="2:12" ht="15.75" customHeight="1">
      <c r="B801" s="15"/>
      <c r="L801" s="17"/>
    </row>
    <row r="802" spans="2:12" ht="15.75" customHeight="1">
      <c r="B802" s="15"/>
      <c r="L802" s="17"/>
    </row>
    <row r="803" spans="2:12" ht="15.75" customHeight="1">
      <c r="B803" s="15"/>
      <c r="L803" s="17"/>
    </row>
    <row r="804" spans="2:12" ht="15.75" customHeight="1">
      <c r="B804" s="15"/>
      <c r="L804" s="17"/>
    </row>
    <row r="805" spans="2:12" ht="15.75" customHeight="1">
      <c r="B805" s="15"/>
      <c r="L805" s="17"/>
    </row>
    <row r="806" spans="2:12" ht="15.75" customHeight="1">
      <c r="B806" s="15"/>
      <c r="L806" s="17"/>
    </row>
    <row r="807" spans="2:12" ht="15.75" customHeight="1">
      <c r="B807" s="15"/>
      <c r="L807" s="17"/>
    </row>
    <row r="808" spans="2:12" ht="15.75" customHeight="1">
      <c r="B808" s="15"/>
      <c r="L808" s="17"/>
    </row>
    <row r="809" spans="2:12" ht="15.75" customHeight="1">
      <c r="B809" s="15"/>
      <c r="L809" s="17"/>
    </row>
    <row r="810" spans="2:12" ht="15.75" customHeight="1">
      <c r="B810" s="15"/>
      <c r="L810" s="17"/>
    </row>
    <row r="811" spans="2:12" ht="15.75" customHeight="1">
      <c r="B811" s="15"/>
      <c r="L811" s="17"/>
    </row>
    <row r="812" spans="2:12" ht="15.75" customHeight="1">
      <c r="B812" s="15"/>
      <c r="L812" s="17"/>
    </row>
    <row r="813" spans="2:12" ht="15.75" customHeight="1">
      <c r="B813" s="15"/>
      <c r="L813" s="17"/>
    </row>
    <row r="814" spans="2:12" ht="15.75" customHeight="1">
      <c r="B814" s="15"/>
      <c r="L814" s="17"/>
    </row>
    <row r="815" spans="2:12" ht="15.75" customHeight="1">
      <c r="B815" s="15"/>
      <c r="L815" s="17"/>
    </row>
    <row r="816" spans="2:12" ht="15.75" customHeight="1">
      <c r="B816" s="15"/>
      <c r="L816" s="17"/>
    </row>
    <row r="817" spans="2:12" ht="15.75" customHeight="1">
      <c r="B817" s="15"/>
      <c r="L817" s="17"/>
    </row>
    <row r="818" spans="2:12" ht="15.75" customHeight="1">
      <c r="B818" s="15"/>
      <c r="L818" s="17"/>
    </row>
    <row r="819" spans="2:12" ht="15.75" customHeight="1">
      <c r="B819" s="15"/>
      <c r="L819" s="17"/>
    </row>
    <row r="820" spans="2:12" ht="15.75" customHeight="1">
      <c r="B820" s="15"/>
      <c r="L820" s="17"/>
    </row>
    <row r="821" spans="2:12" ht="15.75" customHeight="1">
      <c r="B821" s="15"/>
      <c r="L821" s="17"/>
    </row>
    <row r="822" spans="2:12" ht="15.75" customHeight="1">
      <c r="B822" s="15"/>
      <c r="L822" s="17"/>
    </row>
    <row r="823" spans="2:12" ht="15.75" customHeight="1">
      <c r="B823" s="15"/>
      <c r="L823" s="17"/>
    </row>
    <row r="824" spans="2:12" ht="15.75" customHeight="1">
      <c r="B824" s="15"/>
      <c r="L824" s="17"/>
    </row>
    <row r="825" spans="2:12" ht="15.75" customHeight="1">
      <c r="B825" s="15"/>
      <c r="L825" s="17"/>
    </row>
    <row r="826" spans="2:12" ht="15.75" customHeight="1">
      <c r="B826" s="15"/>
      <c r="L826" s="17"/>
    </row>
    <row r="827" spans="2:12" ht="15.75" customHeight="1">
      <c r="B827" s="15"/>
      <c r="L827" s="17"/>
    </row>
    <row r="828" spans="2:12" ht="15.75" customHeight="1">
      <c r="B828" s="15"/>
      <c r="L828" s="17"/>
    </row>
    <row r="829" spans="2:12" ht="15.75" customHeight="1">
      <c r="B829" s="15"/>
      <c r="L829" s="17"/>
    </row>
    <row r="830" spans="2:12" ht="15.75" customHeight="1">
      <c r="B830" s="15"/>
      <c r="L830" s="17"/>
    </row>
    <row r="831" spans="2:12" ht="15.75" customHeight="1">
      <c r="B831" s="15"/>
      <c r="L831" s="17"/>
    </row>
    <row r="832" spans="2:12" ht="15.75" customHeight="1">
      <c r="B832" s="15"/>
      <c r="L832" s="17"/>
    </row>
    <row r="833" spans="2:12" ht="15.75" customHeight="1">
      <c r="B833" s="15"/>
      <c r="L833" s="17"/>
    </row>
    <row r="834" spans="2:12" ht="15.75" customHeight="1">
      <c r="B834" s="15"/>
      <c r="L834" s="17"/>
    </row>
    <row r="835" spans="2:12" ht="15.75" customHeight="1">
      <c r="B835" s="15"/>
      <c r="L835" s="17"/>
    </row>
    <row r="836" spans="2:12" ht="15.75" customHeight="1">
      <c r="B836" s="15"/>
      <c r="L836" s="17"/>
    </row>
    <row r="837" spans="2:12" ht="15.75" customHeight="1">
      <c r="B837" s="15"/>
      <c r="L837" s="17"/>
    </row>
    <row r="838" spans="2:12" ht="15.75" customHeight="1">
      <c r="B838" s="15"/>
      <c r="L838" s="17"/>
    </row>
    <row r="839" spans="2:12" ht="15.75" customHeight="1">
      <c r="B839" s="15"/>
      <c r="L839" s="17"/>
    </row>
    <row r="840" spans="2:12" ht="15.75" customHeight="1">
      <c r="B840" s="15"/>
      <c r="L840" s="17"/>
    </row>
    <row r="841" spans="2:12" ht="15.75" customHeight="1">
      <c r="B841" s="15"/>
      <c r="L841" s="17"/>
    </row>
    <row r="842" spans="2:12" ht="15.75" customHeight="1">
      <c r="B842" s="15"/>
      <c r="L842" s="17"/>
    </row>
    <row r="843" spans="2:12" ht="15.75" customHeight="1">
      <c r="B843" s="15"/>
      <c r="L843" s="17"/>
    </row>
    <row r="844" spans="2:12" ht="15.75" customHeight="1">
      <c r="B844" s="15"/>
      <c r="L844" s="17"/>
    </row>
    <row r="845" spans="2:12" ht="15.75" customHeight="1">
      <c r="B845" s="15"/>
      <c r="L845" s="17"/>
    </row>
    <row r="846" spans="2:12" ht="15.75" customHeight="1">
      <c r="B846" s="15"/>
      <c r="L846" s="17"/>
    </row>
    <row r="847" spans="2:12" ht="15.75" customHeight="1">
      <c r="B847" s="15"/>
      <c r="L847" s="17"/>
    </row>
    <row r="848" spans="2:12" ht="15.75" customHeight="1">
      <c r="B848" s="15"/>
      <c r="L848" s="17"/>
    </row>
    <row r="849" spans="2:12" ht="15.75" customHeight="1">
      <c r="B849" s="15"/>
      <c r="L849" s="17"/>
    </row>
    <row r="850" spans="2:12" ht="15.75" customHeight="1">
      <c r="B850" s="15"/>
      <c r="L850" s="17"/>
    </row>
    <row r="851" spans="2:12" ht="15.75" customHeight="1">
      <c r="B851" s="15"/>
      <c r="L851" s="17"/>
    </row>
    <row r="852" spans="2:12" ht="15.75" customHeight="1">
      <c r="B852" s="15"/>
      <c r="L852" s="17"/>
    </row>
    <row r="853" spans="2:12" ht="15.75" customHeight="1">
      <c r="B853" s="15"/>
      <c r="L853" s="17"/>
    </row>
    <row r="854" spans="2:12" ht="15.75" customHeight="1">
      <c r="B854" s="15"/>
      <c r="L854" s="17"/>
    </row>
    <row r="855" spans="2:12" ht="15.75" customHeight="1">
      <c r="B855" s="15"/>
      <c r="L855" s="17"/>
    </row>
    <row r="856" spans="2:12" ht="15.75" customHeight="1">
      <c r="B856" s="15"/>
      <c r="L856" s="17"/>
    </row>
    <row r="857" spans="2:12" ht="15.75" customHeight="1">
      <c r="B857" s="15"/>
      <c r="L857" s="17"/>
    </row>
    <row r="858" spans="2:12" ht="15.75" customHeight="1">
      <c r="B858" s="15"/>
      <c r="L858" s="17"/>
    </row>
    <row r="859" spans="2:12" ht="15.75" customHeight="1">
      <c r="B859" s="15"/>
      <c r="L859" s="17"/>
    </row>
    <row r="860" spans="2:12" ht="15.75" customHeight="1">
      <c r="B860" s="15"/>
      <c r="L860" s="17"/>
    </row>
    <row r="861" spans="2:12" ht="15.75" customHeight="1">
      <c r="B861" s="15"/>
      <c r="L861" s="17"/>
    </row>
    <row r="862" spans="2:12" ht="15.75" customHeight="1">
      <c r="B862" s="15"/>
      <c r="L862" s="17"/>
    </row>
    <row r="863" spans="2:12" ht="15.75" customHeight="1">
      <c r="B863" s="15"/>
      <c r="L863" s="17"/>
    </row>
    <row r="864" spans="2:12" ht="15.75" customHeight="1">
      <c r="B864" s="15"/>
      <c r="L864" s="17"/>
    </row>
    <row r="865" spans="2:12" ht="15.75" customHeight="1">
      <c r="B865" s="15"/>
      <c r="L865" s="17"/>
    </row>
    <row r="866" spans="2:12" ht="15.75" customHeight="1">
      <c r="B866" s="15"/>
      <c r="L866" s="17"/>
    </row>
    <row r="867" spans="2:12" ht="15.75" customHeight="1">
      <c r="B867" s="15"/>
      <c r="L867" s="17"/>
    </row>
    <row r="868" spans="2:12" ht="15.75" customHeight="1">
      <c r="B868" s="15"/>
      <c r="L868" s="17"/>
    </row>
    <row r="869" spans="2:12" ht="15.75" customHeight="1">
      <c r="B869" s="15"/>
      <c r="L869" s="17"/>
    </row>
    <row r="870" spans="2:12" ht="15.75" customHeight="1">
      <c r="B870" s="15"/>
      <c r="L870" s="17"/>
    </row>
    <row r="871" spans="2:12" ht="15.75" customHeight="1">
      <c r="B871" s="15"/>
      <c r="L871" s="17"/>
    </row>
    <row r="872" spans="2:12" ht="15.75" customHeight="1">
      <c r="B872" s="15"/>
      <c r="L872" s="17"/>
    </row>
    <row r="873" spans="2:12" ht="15.75" customHeight="1">
      <c r="B873" s="15"/>
      <c r="L873" s="17"/>
    </row>
    <row r="874" spans="2:12" ht="15.75" customHeight="1">
      <c r="B874" s="15"/>
      <c r="L874" s="17"/>
    </row>
    <row r="875" spans="2:12" ht="15.75" customHeight="1">
      <c r="B875" s="15"/>
      <c r="L875" s="17"/>
    </row>
    <row r="876" spans="2:12" ht="15.75" customHeight="1">
      <c r="B876" s="15"/>
      <c r="L876" s="17"/>
    </row>
    <row r="877" spans="2:12" ht="15.75" customHeight="1">
      <c r="B877" s="15"/>
      <c r="L877" s="17"/>
    </row>
    <row r="878" spans="2:12" ht="15.75" customHeight="1">
      <c r="B878" s="15"/>
      <c r="L878" s="17"/>
    </row>
    <row r="879" spans="2:12" ht="15.75" customHeight="1">
      <c r="B879" s="15"/>
      <c r="L879" s="17"/>
    </row>
    <row r="880" spans="2:12" ht="15.75" customHeight="1">
      <c r="B880" s="15"/>
      <c r="L880" s="17"/>
    </row>
    <row r="881" spans="2:12" ht="15.75" customHeight="1">
      <c r="B881" s="15"/>
      <c r="L881" s="17"/>
    </row>
    <row r="882" spans="2:12" ht="15.75" customHeight="1">
      <c r="B882" s="15"/>
      <c r="L882" s="17"/>
    </row>
    <row r="883" spans="2:12" ht="15.75" customHeight="1">
      <c r="B883" s="15"/>
      <c r="L883" s="17"/>
    </row>
    <row r="884" spans="2:12" ht="15.75" customHeight="1">
      <c r="B884" s="15"/>
      <c r="L884" s="17"/>
    </row>
    <row r="885" spans="2:12" ht="15.75" customHeight="1">
      <c r="B885" s="15"/>
      <c r="L885" s="17"/>
    </row>
    <row r="886" spans="2:12" ht="15.75" customHeight="1">
      <c r="B886" s="15"/>
      <c r="L886" s="17"/>
    </row>
    <row r="887" spans="2:12" ht="15.75" customHeight="1">
      <c r="B887" s="15"/>
      <c r="L887" s="17"/>
    </row>
    <row r="888" spans="2:12" ht="15.75" customHeight="1">
      <c r="B888" s="15"/>
      <c r="L888" s="17"/>
    </row>
    <row r="889" spans="2:12" ht="15.75" customHeight="1">
      <c r="B889" s="15"/>
      <c r="L889" s="17"/>
    </row>
    <row r="890" spans="2:12" ht="15.75" customHeight="1">
      <c r="B890" s="15"/>
      <c r="L890" s="17"/>
    </row>
    <row r="891" spans="2:12" ht="15.75" customHeight="1">
      <c r="B891" s="15"/>
      <c r="L891" s="17"/>
    </row>
    <row r="892" spans="2:12" ht="15.75" customHeight="1">
      <c r="B892" s="15"/>
      <c r="L892" s="17"/>
    </row>
    <row r="893" spans="2:12" ht="15.75" customHeight="1">
      <c r="B893" s="15"/>
      <c r="L893" s="17"/>
    </row>
    <row r="894" spans="2:12" ht="15.75" customHeight="1">
      <c r="B894" s="15"/>
      <c r="L894" s="17"/>
    </row>
    <row r="895" spans="2:12" ht="15.75" customHeight="1">
      <c r="B895" s="15"/>
      <c r="L895" s="17"/>
    </row>
    <row r="896" spans="2:12" ht="15.75" customHeight="1">
      <c r="B896" s="15"/>
      <c r="L896" s="17"/>
    </row>
    <row r="897" spans="2:12" ht="15.75" customHeight="1">
      <c r="B897" s="15"/>
      <c r="L897" s="17"/>
    </row>
    <row r="898" spans="2:12" ht="15.75" customHeight="1">
      <c r="B898" s="15"/>
      <c r="L898" s="17"/>
    </row>
    <row r="899" spans="2:12" ht="15.75" customHeight="1">
      <c r="B899" s="15"/>
      <c r="L899" s="17"/>
    </row>
    <row r="900" spans="2:12" ht="15.75" customHeight="1">
      <c r="B900" s="15"/>
      <c r="L900" s="17"/>
    </row>
    <row r="901" spans="2:12" ht="15.75" customHeight="1">
      <c r="B901" s="15"/>
      <c r="L901" s="17"/>
    </row>
    <row r="902" spans="2:12" ht="15.75" customHeight="1">
      <c r="B902" s="15"/>
      <c r="L902" s="17"/>
    </row>
    <row r="903" spans="2:12" ht="15.75" customHeight="1">
      <c r="B903" s="15"/>
      <c r="L903" s="17"/>
    </row>
    <row r="904" spans="2:12" ht="15.75" customHeight="1">
      <c r="B904" s="15"/>
      <c r="L904" s="17"/>
    </row>
    <row r="905" spans="2:12" ht="15.75" customHeight="1">
      <c r="B905" s="15"/>
      <c r="L905" s="17"/>
    </row>
    <row r="906" spans="2:12" ht="15.75" customHeight="1">
      <c r="B906" s="15"/>
      <c r="L906" s="17"/>
    </row>
    <row r="907" spans="2:12" ht="15.75" customHeight="1">
      <c r="B907" s="15"/>
      <c r="L907" s="17"/>
    </row>
    <row r="908" spans="2:12" ht="15.75" customHeight="1">
      <c r="B908" s="15"/>
      <c r="L908" s="17"/>
    </row>
    <row r="909" spans="2:12" ht="15.75" customHeight="1">
      <c r="B909" s="15"/>
      <c r="L909" s="17"/>
    </row>
    <row r="910" spans="2:12" ht="15.75" customHeight="1">
      <c r="B910" s="15"/>
      <c r="L910" s="17"/>
    </row>
    <row r="911" spans="2:12" ht="15.75" customHeight="1">
      <c r="B911" s="15"/>
      <c r="L911" s="17"/>
    </row>
    <row r="912" spans="2:12" ht="15.75" customHeight="1">
      <c r="B912" s="15"/>
      <c r="L912" s="17"/>
    </row>
    <row r="913" spans="2:12" ht="15.75" customHeight="1">
      <c r="B913" s="15"/>
      <c r="L913" s="17"/>
    </row>
    <row r="914" spans="2:12" ht="15.75" customHeight="1">
      <c r="B914" s="15"/>
      <c r="L914" s="17"/>
    </row>
    <row r="915" spans="2:12" ht="15.75" customHeight="1">
      <c r="B915" s="15"/>
      <c r="L915" s="17"/>
    </row>
    <row r="916" spans="2:12" ht="15.75" customHeight="1">
      <c r="B916" s="15"/>
      <c r="L916" s="17"/>
    </row>
    <row r="917" spans="2:12" ht="15.75" customHeight="1">
      <c r="B917" s="15"/>
      <c r="L917" s="17"/>
    </row>
    <row r="918" spans="2:12" ht="15.75" customHeight="1">
      <c r="B918" s="15"/>
      <c r="L918" s="17"/>
    </row>
    <row r="919" spans="2:12" ht="15.75" customHeight="1">
      <c r="B919" s="15"/>
      <c r="L919" s="17"/>
    </row>
    <row r="920" spans="2:12" ht="15.75" customHeight="1">
      <c r="B920" s="15"/>
      <c r="L920" s="17"/>
    </row>
    <row r="921" spans="2:12" ht="15.75" customHeight="1">
      <c r="B921" s="15"/>
      <c r="L921" s="17"/>
    </row>
    <row r="922" spans="2:12" ht="15.75" customHeight="1">
      <c r="B922" s="15"/>
      <c r="L922" s="17"/>
    </row>
    <row r="923" spans="2:12" ht="15.75" customHeight="1">
      <c r="B923" s="15"/>
      <c r="L923" s="17"/>
    </row>
    <row r="924" spans="2:12" ht="15.75" customHeight="1">
      <c r="B924" s="15"/>
      <c r="L924" s="17"/>
    </row>
    <row r="925" spans="2:12" ht="15.75" customHeight="1">
      <c r="B925" s="15"/>
      <c r="L925" s="17"/>
    </row>
    <row r="926" spans="2:12" ht="15.75" customHeight="1">
      <c r="B926" s="15"/>
      <c r="L926" s="17"/>
    </row>
    <row r="927" spans="2:12" ht="15.75" customHeight="1">
      <c r="B927" s="15"/>
      <c r="L927" s="17"/>
    </row>
    <row r="928" spans="2:12" ht="15.75" customHeight="1">
      <c r="B928" s="15"/>
      <c r="L928" s="17"/>
    </row>
    <row r="929" spans="2:12" ht="15.75" customHeight="1">
      <c r="B929" s="15"/>
      <c r="L929" s="17"/>
    </row>
    <row r="930" spans="2:12" ht="15.75" customHeight="1">
      <c r="B930" s="15"/>
      <c r="L930" s="17"/>
    </row>
    <row r="931" spans="2:12" ht="15.75" customHeight="1">
      <c r="B931" s="15"/>
      <c r="L931" s="17"/>
    </row>
    <row r="932" spans="2:12" ht="15.75" customHeight="1">
      <c r="B932" s="15"/>
      <c r="L932" s="17"/>
    </row>
    <row r="933" spans="2:12" ht="15.75" customHeight="1">
      <c r="B933" s="15"/>
      <c r="L933" s="17"/>
    </row>
    <row r="934" spans="2:12" ht="15.75" customHeight="1">
      <c r="B934" s="15"/>
      <c r="L934" s="17"/>
    </row>
    <row r="935" spans="2:12" ht="15.75" customHeight="1">
      <c r="B935" s="15"/>
      <c r="L935" s="17"/>
    </row>
    <row r="936" spans="2:12" ht="15.75" customHeight="1">
      <c r="B936" s="15"/>
      <c r="L936" s="17"/>
    </row>
    <row r="937" spans="2:12" ht="15.75" customHeight="1">
      <c r="B937" s="15"/>
      <c r="L937" s="17"/>
    </row>
    <row r="938" spans="2:12" ht="15.75" customHeight="1">
      <c r="B938" s="15"/>
      <c r="L938" s="17"/>
    </row>
    <row r="939" spans="2:12" ht="15.75" customHeight="1">
      <c r="B939" s="15"/>
      <c r="L939" s="17"/>
    </row>
    <row r="940" spans="2:12" ht="15.75" customHeight="1">
      <c r="B940" s="15"/>
      <c r="L940" s="17"/>
    </row>
    <row r="941" spans="2:12" ht="15.75" customHeight="1">
      <c r="B941" s="15"/>
      <c r="L941" s="17"/>
    </row>
    <row r="942" spans="2:12" ht="15.75" customHeight="1">
      <c r="B942" s="15"/>
      <c r="L942" s="17"/>
    </row>
    <row r="943" spans="2:12" ht="15.75" customHeight="1">
      <c r="B943" s="15"/>
      <c r="L943" s="17"/>
    </row>
    <row r="944" spans="2:12" ht="15.75" customHeight="1">
      <c r="B944" s="15"/>
      <c r="L944" s="17"/>
    </row>
    <row r="945" spans="2:12" ht="15.75" customHeight="1">
      <c r="B945" s="15"/>
      <c r="L945" s="17"/>
    </row>
    <row r="946" spans="2:12" ht="15.75" customHeight="1">
      <c r="B946" s="15"/>
      <c r="L946" s="17"/>
    </row>
    <row r="947" spans="2:12" ht="15.75" customHeight="1">
      <c r="B947" s="15"/>
      <c r="L947" s="17"/>
    </row>
    <row r="948" spans="2:12" ht="15.75" customHeight="1">
      <c r="B948" s="15"/>
      <c r="L948" s="17"/>
    </row>
    <row r="949" spans="2:12" ht="15.75" customHeight="1">
      <c r="B949" s="15"/>
      <c r="L949" s="17"/>
    </row>
    <row r="950" spans="2:12" ht="15.75" customHeight="1">
      <c r="B950" s="15"/>
      <c r="L950" s="17"/>
    </row>
    <row r="951" spans="2:12" ht="15.75" customHeight="1">
      <c r="B951" s="15"/>
      <c r="L951" s="17"/>
    </row>
    <row r="952" spans="2:12" ht="15.75" customHeight="1">
      <c r="B952" s="15"/>
      <c r="L952" s="17"/>
    </row>
    <row r="953" spans="2:12" ht="15.75" customHeight="1">
      <c r="B953" s="15"/>
      <c r="L953" s="17"/>
    </row>
    <row r="954" spans="2:12" ht="15.75" customHeight="1">
      <c r="B954" s="15"/>
      <c r="L954" s="17"/>
    </row>
    <row r="955" spans="2:12" ht="15.75" customHeight="1">
      <c r="B955" s="15"/>
      <c r="L955" s="17"/>
    </row>
    <row r="956" spans="2:12" ht="15.75" customHeight="1">
      <c r="B956" s="15"/>
      <c r="L956" s="17"/>
    </row>
    <row r="957" spans="2:12" ht="15.75" customHeight="1">
      <c r="B957" s="15"/>
      <c r="L957" s="17"/>
    </row>
    <row r="958" spans="2:12" ht="15.75" customHeight="1">
      <c r="B958" s="15"/>
      <c r="L958" s="17"/>
    </row>
    <row r="959" spans="2:12" ht="15.75" customHeight="1">
      <c r="B959" s="15"/>
      <c r="L959" s="17"/>
    </row>
    <row r="960" spans="2:12" ht="15.75" customHeight="1">
      <c r="B960" s="15"/>
      <c r="L960" s="17"/>
    </row>
    <row r="961" spans="2:12" ht="15.75" customHeight="1">
      <c r="B961" s="15"/>
      <c r="L961" s="17"/>
    </row>
    <row r="962" spans="2:12" ht="15.75" customHeight="1">
      <c r="B962" s="15"/>
      <c r="L962" s="17"/>
    </row>
    <row r="963" spans="2:12" ht="15.75" customHeight="1">
      <c r="B963" s="15"/>
      <c r="L963" s="17"/>
    </row>
    <row r="964" spans="2:12" ht="15.75" customHeight="1">
      <c r="B964" s="15"/>
      <c r="L964" s="17"/>
    </row>
    <row r="965" spans="2:12" ht="15.75" customHeight="1">
      <c r="B965" s="15"/>
      <c r="L965" s="17"/>
    </row>
    <row r="966" spans="2:12" ht="15.75" customHeight="1">
      <c r="B966" s="15"/>
      <c r="L966" s="17"/>
    </row>
    <row r="967" spans="2:12" ht="15.75" customHeight="1">
      <c r="B967" s="15"/>
      <c r="L967" s="17"/>
    </row>
    <row r="968" spans="2:12" ht="15.75" customHeight="1">
      <c r="B968" s="15"/>
      <c r="L968" s="17"/>
    </row>
    <row r="969" spans="2:12" ht="15.75" customHeight="1">
      <c r="B969" s="15"/>
      <c r="L969" s="17"/>
    </row>
    <row r="970" spans="2:12" ht="15.75" customHeight="1">
      <c r="B970" s="15"/>
      <c r="L970" s="17"/>
    </row>
    <row r="971" spans="2:12" ht="15.75" customHeight="1">
      <c r="B971" s="15"/>
      <c r="L971" s="17"/>
    </row>
    <row r="972" spans="2:12" ht="15.75" customHeight="1">
      <c r="B972" s="15"/>
      <c r="L972" s="17"/>
    </row>
    <row r="973" spans="2:12" ht="15.75" customHeight="1">
      <c r="B973" s="15"/>
      <c r="L973" s="17"/>
    </row>
    <row r="974" spans="2:12" ht="15.75" customHeight="1">
      <c r="B974" s="15"/>
      <c r="L974" s="17"/>
    </row>
    <row r="975" spans="2:12" ht="15.75" customHeight="1">
      <c r="B975" s="15"/>
      <c r="L975" s="17"/>
    </row>
    <row r="976" spans="2:12" ht="15.75" customHeight="1">
      <c r="B976" s="15"/>
      <c r="L976" s="17"/>
    </row>
    <row r="977" spans="2:12" ht="15.75" customHeight="1">
      <c r="B977" s="15"/>
      <c r="L977" s="17"/>
    </row>
    <row r="978" spans="2:12" ht="15.75" customHeight="1">
      <c r="B978" s="15"/>
      <c r="L978" s="17"/>
    </row>
    <row r="979" spans="2:12" ht="15.75" customHeight="1">
      <c r="B979" s="15"/>
      <c r="L979" s="17"/>
    </row>
    <row r="980" spans="2:12" ht="15.75" customHeight="1">
      <c r="B980" s="15"/>
      <c r="L980" s="17"/>
    </row>
    <row r="981" spans="2:12" ht="15.75" customHeight="1">
      <c r="B981" s="15"/>
      <c r="L981" s="17"/>
    </row>
    <row r="982" spans="2:12" ht="15.75" customHeight="1">
      <c r="B982" s="15"/>
      <c r="L982" s="17"/>
    </row>
    <row r="983" spans="2:12" ht="15.75" customHeight="1">
      <c r="B983" s="15"/>
      <c r="L983" s="17"/>
    </row>
    <row r="984" spans="2:12" ht="15.75" customHeight="1">
      <c r="B984" s="15"/>
      <c r="L984" s="17"/>
    </row>
    <row r="985" spans="2:12" ht="15.75" customHeight="1">
      <c r="B985" s="15"/>
      <c r="L985" s="17"/>
    </row>
    <row r="986" spans="2:12" ht="15.75" customHeight="1">
      <c r="B986" s="15"/>
      <c r="L986" s="17"/>
    </row>
    <row r="987" spans="2:12" ht="15.75" customHeight="1">
      <c r="B987" s="15"/>
      <c r="L987" s="17"/>
    </row>
    <row r="988" spans="2:12" ht="15.75" customHeight="1">
      <c r="B988" s="15"/>
      <c r="L988" s="17"/>
    </row>
    <row r="989" spans="2:12" ht="15.75" customHeight="1">
      <c r="B989" s="15"/>
      <c r="L989" s="17"/>
    </row>
    <row r="990" spans="2:12" ht="15.75" customHeight="1">
      <c r="B990" s="15"/>
      <c r="L990" s="17"/>
    </row>
    <row r="991" spans="2:12" ht="15.75" customHeight="1">
      <c r="B991" s="15"/>
      <c r="L991" s="17"/>
    </row>
    <row r="992" spans="2:12" ht="15.75" customHeight="1">
      <c r="B992" s="15"/>
      <c r="L992" s="17"/>
    </row>
    <row r="993" spans="2:12" ht="15.75" customHeight="1">
      <c r="B993" s="15"/>
      <c r="L993" s="17"/>
    </row>
    <row r="994" spans="2:12" ht="15.75" customHeight="1">
      <c r="B994" s="15"/>
      <c r="L994" s="17"/>
    </row>
    <row r="995" spans="2:12" ht="15.75" customHeight="1">
      <c r="B995" s="15"/>
      <c r="L995" s="17"/>
    </row>
    <row r="996" spans="2:12" ht="15.75" customHeight="1">
      <c r="B996" s="15"/>
      <c r="L996" s="17"/>
    </row>
    <row r="997" spans="2:12" ht="15.75" customHeight="1">
      <c r="B997" s="15"/>
      <c r="L997" s="17"/>
    </row>
    <row r="998" spans="2:12" ht="15.75" customHeight="1">
      <c r="B998" s="15"/>
      <c r="L998" s="17"/>
    </row>
    <row r="999" spans="2:12" ht="15.75" customHeight="1">
      <c r="B999" s="15"/>
      <c r="L999" s="17"/>
    </row>
    <row r="1000" spans="2:12" ht="15.75" customHeight="1">
      <c r="B1000" s="15"/>
      <c r="L1000" s="17"/>
    </row>
  </sheetData>
  <conditionalFormatting sqref="J1:J1000">
    <cfRule type="cellIs" dxfId="6" priority="1" operator="lessThan">
      <formula>0</formula>
    </cfRule>
  </conditionalFormatting>
  <conditionalFormatting sqref="L1:L1000">
    <cfRule type="cellIs" dxfId="5" priority="2" operator="equal">
      <formula>"T"</formula>
    </cfRule>
  </conditionalFormatting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4.42578125" defaultRowHeight="15" customHeight="1"/>
  <cols>
    <col min="1" max="1" width="47" customWidth="1"/>
    <col min="2" max="2" width="19.42578125" customWidth="1"/>
    <col min="3" max="3" width="23" customWidth="1"/>
    <col min="4" max="4" width="22.42578125" customWidth="1"/>
    <col min="5" max="6" width="9.140625" customWidth="1"/>
    <col min="7" max="26" width="8.7109375" customWidth="1"/>
  </cols>
  <sheetData>
    <row r="1" spans="1:6">
      <c r="A1" s="11" t="s">
        <v>13</v>
      </c>
      <c r="B1" s="12" t="s">
        <v>14</v>
      </c>
      <c r="C1" s="12" t="s">
        <v>15</v>
      </c>
      <c r="D1" s="12" t="s">
        <v>16</v>
      </c>
      <c r="E1" s="14"/>
      <c r="F1" s="14"/>
    </row>
    <row r="2" spans="1:6" ht="72">
      <c r="A2" s="16" t="s">
        <v>18</v>
      </c>
      <c r="B2" s="18" t="s">
        <v>22</v>
      </c>
      <c r="C2" s="20">
        <v>43013</v>
      </c>
      <c r="D2" s="25">
        <v>0.41666666666666669</v>
      </c>
      <c r="E2" s="14"/>
      <c r="F2" s="27"/>
    </row>
    <row r="3" spans="1:6" ht="84.75" customHeight="1">
      <c r="A3" s="16" t="s">
        <v>42</v>
      </c>
      <c r="B3" s="29" t="s">
        <v>43</v>
      </c>
      <c r="C3" s="30">
        <v>43013</v>
      </c>
      <c r="D3" s="25">
        <v>0.54166666666666663</v>
      </c>
      <c r="E3" s="14"/>
      <c r="F3" s="14"/>
    </row>
    <row r="4" spans="1:6" ht="48">
      <c r="A4" s="32" t="s">
        <v>56</v>
      </c>
      <c r="B4" s="34" t="s">
        <v>67</v>
      </c>
      <c r="C4" s="36">
        <v>43012</v>
      </c>
      <c r="D4" s="38">
        <v>0.58333333333333337</v>
      </c>
      <c r="E4" s="14"/>
      <c r="F4" s="14"/>
    </row>
    <row r="5" spans="1:6" ht="72">
      <c r="A5" s="40" t="s">
        <v>93</v>
      </c>
      <c r="B5" s="41" t="s">
        <v>102</v>
      </c>
      <c r="C5" s="42" t="s">
        <v>108</v>
      </c>
      <c r="D5" s="43" t="s">
        <v>108</v>
      </c>
      <c r="E5" s="14"/>
      <c r="F5" s="14"/>
    </row>
    <row r="6" spans="1:6" ht="72">
      <c r="A6" s="16" t="s">
        <v>120</v>
      </c>
      <c r="B6" s="18" t="s">
        <v>121</v>
      </c>
      <c r="C6" s="45">
        <v>43010</v>
      </c>
      <c r="D6" s="25">
        <v>0.4375</v>
      </c>
      <c r="E6" s="14"/>
      <c r="F6" s="14"/>
    </row>
    <row r="7" spans="1:6" ht="93" customHeight="1">
      <c r="A7" s="16" t="s">
        <v>138</v>
      </c>
      <c r="B7" s="18" t="s">
        <v>139</v>
      </c>
      <c r="C7" s="46" t="s">
        <v>108</v>
      </c>
      <c r="D7" s="47" t="s">
        <v>108</v>
      </c>
      <c r="E7" s="14"/>
      <c r="F7" s="14"/>
    </row>
    <row r="8" spans="1:6" ht="84">
      <c r="A8" s="16" t="s">
        <v>144</v>
      </c>
      <c r="B8" s="48" t="s">
        <v>145</v>
      </c>
      <c r="C8" s="47" t="s">
        <v>108</v>
      </c>
      <c r="D8" s="47" t="s">
        <v>108</v>
      </c>
      <c r="E8" s="14"/>
      <c r="F8" s="14"/>
    </row>
    <row r="9" spans="1:6" ht="60">
      <c r="A9" s="16" t="s">
        <v>152</v>
      </c>
      <c r="B9" s="18" t="s">
        <v>153</v>
      </c>
      <c r="C9" s="20">
        <v>43012</v>
      </c>
      <c r="D9" s="25">
        <v>0.41666666666666669</v>
      </c>
      <c r="E9" s="14"/>
      <c r="F9" s="14"/>
    </row>
    <row r="10" spans="1:6" ht="60">
      <c r="A10" s="32" t="s">
        <v>157</v>
      </c>
      <c r="B10" s="49" t="s">
        <v>158</v>
      </c>
      <c r="C10" s="50">
        <v>43012</v>
      </c>
      <c r="D10" s="51">
        <v>0.4375</v>
      </c>
      <c r="E10" s="14"/>
      <c r="F10" s="14"/>
    </row>
    <row r="11" spans="1:6" ht="60">
      <c r="A11" s="52" t="s">
        <v>175</v>
      </c>
      <c r="B11" s="41" t="s">
        <v>180</v>
      </c>
      <c r="C11" s="43" t="s">
        <v>108</v>
      </c>
      <c r="D11" s="43" t="s">
        <v>108</v>
      </c>
      <c r="E11" s="14"/>
      <c r="F11" s="14"/>
    </row>
    <row r="12" spans="1:6" ht="48">
      <c r="A12" s="16" t="s">
        <v>181</v>
      </c>
      <c r="B12" s="48" t="s">
        <v>183</v>
      </c>
      <c r="C12" s="47" t="s">
        <v>108</v>
      </c>
      <c r="D12" s="47" t="s">
        <v>108</v>
      </c>
      <c r="E12" s="14"/>
      <c r="F12" s="14"/>
    </row>
    <row r="13" spans="1:6" ht="72">
      <c r="A13" s="16" t="s">
        <v>185</v>
      </c>
      <c r="B13" s="18" t="s">
        <v>186</v>
      </c>
      <c r="C13" s="47" t="s">
        <v>108</v>
      </c>
      <c r="D13" s="47" t="s">
        <v>108</v>
      </c>
      <c r="E13" s="14"/>
      <c r="F13" s="14"/>
    </row>
    <row r="14" spans="1:6" ht="48">
      <c r="A14" s="32" t="s">
        <v>187</v>
      </c>
      <c r="B14" s="34" t="s">
        <v>189</v>
      </c>
      <c r="C14" s="36">
        <v>43011</v>
      </c>
      <c r="D14" s="38">
        <v>0.5625</v>
      </c>
      <c r="E14" s="14"/>
      <c r="F14" s="14"/>
    </row>
    <row r="15" spans="1:6" ht="48">
      <c r="A15" s="32" t="s">
        <v>190</v>
      </c>
      <c r="B15" s="49" t="s">
        <v>193</v>
      </c>
      <c r="C15" s="55" t="s">
        <v>108</v>
      </c>
      <c r="D15" s="55" t="s">
        <v>108</v>
      </c>
      <c r="E15" s="14"/>
      <c r="F15" s="14"/>
    </row>
    <row r="16" spans="1:6" ht="132.75" customHeight="1">
      <c r="A16" s="52" t="s">
        <v>198</v>
      </c>
      <c r="B16" s="41" t="s">
        <v>199</v>
      </c>
      <c r="C16" s="43" t="s">
        <v>108</v>
      </c>
      <c r="D16" s="43" t="s">
        <v>108</v>
      </c>
      <c r="E16" s="14"/>
      <c r="F16" s="14"/>
    </row>
    <row r="17" spans="1:6" ht="72">
      <c r="A17" s="52" t="s">
        <v>201</v>
      </c>
      <c r="B17" s="56" t="s">
        <v>202</v>
      </c>
      <c r="C17" s="43" t="s">
        <v>108</v>
      </c>
      <c r="D17" s="43" t="s">
        <v>108</v>
      </c>
      <c r="E17" s="14"/>
      <c r="F17" s="14"/>
    </row>
    <row r="18" spans="1:6" ht="72">
      <c r="A18" s="52" t="s">
        <v>208</v>
      </c>
      <c r="B18" s="41" t="s">
        <v>210</v>
      </c>
      <c r="C18" s="43" t="s">
        <v>108</v>
      </c>
      <c r="D18" s="43" t="s">
        <v>108</v>
      </c>
      <c r="E18" s="14"/>
      <c r="F18" s="14"/>
    </row>
    <row r="19" spans="1:6" ht="72">
      <c r="A19" s="52" t="s">
        <v>212</v>
      </c>
      <c r="B19" s="41" t="s">
        <v>213</v>
      </c>
      <c r="C19" s="57">
        <v>43017</v>
      </c>
      <c r="D19" s="58">
        <v>0.54166666666666663</v>
      </c>
      <c r="E19" s="14"/>
      <c r="F19" s="14"/>
    </row>
    <row r="20" spans="1:6">
      <c r="A20" s="54"/>
      <c r="B20" s="17"/>
      <c r="C20" s="7"/>
      <c r="E20" s="14"/>
      <c r="F20" s="14"/>
    </row>
    <row r="21" spans="1:6" ht="15.75" customHeight="1">
      <c r="A21" s="54"/>
      <c r="B21" s="17"/>
      <c r="C21" s="7"/>
      <c r="E21" s="14"/>
      <c r="F21" s="14"/>
    </row>
    <row r="22" spans="1:6" ht="15.75" customHeight="1">
      <c r="A22" s="54"/>
      <c r="B22" s="17"/>
      <c r="C22" s="7"/>
      <c r="E22" s="14"/>
      <c r="F22" s="14"/>
    </row>
    <row r="23" spans="1:6" ht="15.75" customHeight="1">
      <c r="A23" s="54"/>
      <c r="B23" s="17"/>
      <c r="C23" s="7"/>
      <c r="E23" s="14"/>
      <c r="F23" s="14"/>
    </row>
    <row r="24" spans="1:6" ht="15.75" customHeight="1">
      <c r="A24" s="54"/>
      <c r="B24" s="17"/>
      <c r="C24" s="7"/>
      <c r="E24" s="14"/>
      <c r="F24" s="14"/>
    </row>
    <row r="25" spans="1:6" ht="15.75" customHeight="1">
      <c r="A25" s="54"/>
      <c r="B25" s="17"/>
      <c r="C25" s="7"/>
      <c r="E25" s="14"/>
      <c r="F25" s="14"/>
    </row>
    <row r="26" spans="1:6" ht="15.75" customHeight="1">
      <c r="A26" s="54"/>
      <c r="B26" s="17"/>
      <c r="C26" s="7"/>
      <c r="E26" s="14"/>
      <c r="F26" s="14"/>
    </row>
    <row r="27" spans="1:6" ht="15.75" customHeight="1">
      <c r="A27" s="54"/>
      <c r="B27" s="17"/>
      <c r="C27" s="7"/>
      <c r="E27" s="14"/>
      <c r="F27" s="14"/>
    </row>
    <row r="28" spans="1:6" ht="15.75" customHeight="1">
      <c r="A28" s="54"/>
      <c r="B28" s="17"/>
      <c r="C28" s="7"/>
      <c r="E28" s="14"/>
      <c r="F28" s="14"/>
    </row>
    <row r="29" spans="1:6" ht="15.75" customHeight="1">
      <c r="A29" s="54"/>
      <c r="B29" s="17"/>
      <c r="C29" s="7"/>
      <c r="E29" s="14"/>
      <c r="F29" s="14"/>
    </row>
    <row r="30" spans="1:6" ht="15.75" customHeight="1">
      <c r="A30" s="54"/>
      <c r="B30" s="17"/>
      <c r="C30" s="7"/>
      <c r="E30" s="14"/>
      <c r="F30" s="14"/>
    </row>
    <row r="31" spans="1:6" ht="15.75" customHeight="1">
      <c r="A31" s="54"/>
      <c r="B31" s="17"/>
      <c r="C31" s="7"/>
      <c r="E31" s="14"/>
      <c r="F31" s="14"/>
    </row>
    <row r="32" spans="1:6" ht="15.75" customHeight="1">
      <c r="A32" s="54"/>
      <c r="B32" s="17"/>
      <c r="C32" s="7"/>
      <c r="E32" s="14"/>
      <c r="F32" s="14"/>
    </row>
    <row r="33" spans="1:6" ht="15.75" customHeight="1">
      <c r="A33" s="54"/>
      <c r="B33" s="17"/>
      <c r="C33" s="7"/>
      <c r="E33" s="14"/>
      <c r="F33" s="14"/>
    </row>
    <row r="34" spans="1:6" ht="15.75" customHeight="1">
      <c r="A34" s="54"/>
      <c r="B34" s="17"/>
      <c r="C34" s="7"/>
      <c r="E34" s="14"/>
      <c r="F34" s="14"/>
    </row>
    <row r="35" spans="1:6" ht="15.75" customHeight="1">
      <c r="A35" s="54"/>
      <c r="B35" s="17"/>
      <c r="C35" s="7"/>
      <c r="E35" s="14"/>
      <c r="F35" s="14"/>
    </row>
    <row r="36" spans="1:6" ht="15.75" customHeight="1">
      <c r="A36" s="54"/>
      <c r="B36" s="17"/>
      <c r="C36" s="7"/>
      <c r="E36" s="14"/>
      <c r="F36" s="14"/>
    </row>
    <row r="37" spans="1:6" ht="15.75" customHeight="1">
      <c r="A37" s="54"/>
      <c r="B37" s="17"/>
      <c r="C37" s="7"/>
      <c r="E37" s="14"/>
      <c r="F37" s="14"/>
    </row>
    <row r="38" spans="1:6" ht="15.75" customHeight="1">
      <c r="A38" s="54"/>
      <c r="B38" s="17"/>
      <c r="C38" s="7"/>
      <c r="E38" s="14"/>
      <c r="F38" s="14"/>
    </row>
    <row r="39" spans="1:6" ht="15.75" customHeight="1">
      <c r="A39" s="54"/>
      <c r="B39" s="17"/>
      <c r="C39" s="7"/>
      <c r="E39" s="14"/>
      <c r="F39" s="14"/>
    </row>
    <row r="40" spans="1:6" ht="15.75" customHeight="1">
      <c r="A40" s="54"/>
      <c r="B40" s="17"/>
      <c r="C40" s="7"/>
      <c r="E40" s="14"/>
      <c r="F40" s="14"/>
    </row>
    <row r="41" spans="1:6" ht="15.75" customHeight="1">
      <c r="A41" s="54"/>
      <c r="B41" s="17"/>
      <c r="C41" s="7"/>
      <c r="E41" s="14"/>
      <c r="F41" s="14"/>
    </row>
    <row r="42" spans="1:6" ht="15.75" customHeight="1">
      <c r="A42" s="54"/>
      <c r="B42" s="17"/>
      <c r="C42" s="7"/>
      <c r="E42" s="14"/>
      <c r="F42" s="14"/>
    </row>
    <row r="43" spans="1:6" ht="15.75" customHeight="1">
      <c r="A43" s="54"/>
      <c r="B43" s="17"/>
      <c r="C43" s="7"/>
      <c r="E43" s="14"/>
      <c r="F43" s="14"/>
    </row>
    <row r="44" spans="1:6" ht="15.75" customHeight="1">
      <c r="A44" s="54"/>
      <c r="B44" s="17"/>
      <c r="C44" s="7"/>
      <c r="E44" s="14"/>
      <c r="F44" s="14"/>
    </row>
    <row r="45" spans="1:6" ht="15.75" customHeight="1">
      <c r="A45" s="54"/>
      <c r="B45" s="17"/>
      <c r="C45" s="7"/>
      <c r="E45" s="14"/>
      <c r="F45" s="14"/>
    </row>
    <row r="46" spans="1:6" ht="15.75" customHeight="1">
      <c r="A46" s="54"/>
      <c r="B46" s="17"/>
      <c r="C46" s="7"/>
      <c r="E46" s="14"/>
      <c r="F46" s="14"/>
    </row>
    <row r="47" spans="1:6" ht="15.75" customHeight="1">
      <c r="A47" s="54"/>
      <c r="B47" s="17"/>
      <c r="C47" s="7"/>
      <c r="E47" s="14"/>
      <c r="F47" s="14"/>
    </row>
    <row r="48" spans="1:6" ht="15.75" customHeight="1">
      <c r="A48" s="54"/>
      <c r="B48" s="17"/>
      <c r="C48" s="7"/>
      <c r="E48" s="14"/>
      <c r="F48" s="14"/>
    </row>
    <row r="49" spans="1:6" ht="15.75" customHeight="1">
      <c r="A49" s="54"/>
      <c r="B49" s="17"/>
      <c r="C49" s="7"/>
      <c r="E49" s="14"/>
      <c r="F49" s="14"/>
    </row>
    <row r="50" spans="1:6" ht="15.75" customHeight="1">
      <c r="A50" s="54"/>
      <c r="B50" s="17"/>
      <c r="C50" s="7"/>
      <c r="E50" s="14"/>
      <c r="F50" s="14"/>
    </row>
    <row r="51" spans="1:6" ht="15.75" customHeight="1">
      <c r="A51" s="54"/>
      <c r="B51" s="17"/>
      <c r="C51" s="7"/>
      <c r="E51" s="14"/>
      <c r="F51" s="14"/>
    </row>
    <row r="52" spans="1:6" ht="15.75" customHeight="1">
      <c r="A52" s="54"/>
      <c r="B52" s="17"/>
      <c r="C52" s="7"/>
      <c r="E52" s="14"/>
      <c r="F52" s="14"/>
    </row>
    <row r="53" spans="1:6" ht="15.75" customHeight="1">
      <c r="A53" s="54"/>
      <c r="B53" s="17"/>
      <c r="C53" s="7"/>
      <c r="E53" s="14"/>
      <c r="F53" s="14"/>
    </row>
    <row r="54" spans="1:6" ht="15.75" customHeight="1">
      <c r="A54" s="54"/>
      <c r="B54" s="17"/>
      <c r="C54" s="7"/>
      <c r="E54" s="14"/>
      <c r="F54" s="14"/>
    </row>
    <row r="55" spans="1:6" ht="15.75" customHeight="1">
      <c r="A55" s="54"/>
      <c r="B55" s="17"/>
      <c r="C55" s="7"/>
      <c r="E55" s="14"/>
      <c r="F55" s="14"/>
    </row>
    <row r="56" spans="1:6" ht="15.75" customHeight="1">
      <c r="A56" s="54"/>
      <c r="B56" s="17"/>
      <c r="C56" s="7"/>
      <c r="E56" s="14"/>
      <c r="F56" s="14"/>
    </row>
    <row r="57" spans="1:6" ht="15.75" customHeight="1">
      <c r="A57" s="54"/>
      <c r="B57" s="17"/>
      <c r="C57" s="7"/>
      <c r="E57" s="14"/>
      <c r="F57" s="14"/>
    </row>
    <row r="58" spans="1:6" ht="15.75" customHeight="1">
      <c r="A58" s="54"/>
      <c r="B58" s="17"/>
      <c r="C58" s="7"/>
      <c r="E58" s="14"/>
      <c r="F58" s="14"/>
    </row>
    <row r="59" spans="1:6" ht="15.75" customHeight="1">
      <c r="A59" s="54"/>
      <c r="B59" s="17"/>
      <c r="C59" s="7"/>
      <c r="E59" s="14"/>
      <c r="F59" s="14"/>
    </row>
    <row r="60" spans="1:6" ht="15.75" customHeight="1">
      <c r="A60" s="54"/>
      <c r="B60" s="17"/>
      <c r="C60" s="7"/>
      <c r="E60" s="14"/>
      <c r="F60" s="14"/>
    </row>
    <row r="61" spans="1:6" ht="15.75" customHeight="1">
      <c r="A61" s="54"/>
      <c r="B61" s="17"/>
      <c r="C61" s="7"/>
      <c r="E61" s="14"/>
      <c r="F61" s="14"/>
    </row>
    <row r="62" spans="1:6" ht="15.75" customHeight="1">
      <c r="A62" s="54"/>
      <c r="B62" s="17"/>
      <c r="C62" s="7"/>
      <c r="E62" s="14"/>
      <c r="F62" s="14"/>
    </row>
    <row r="63" spans="1:6" ht="15.75" customHeight="1">
      <c r="A63" s="54"/>
      <c r="B63" s="17"/>
      <c r="C63" s="7"/>
      <c r="E63" s="14"/>
      <c r="F63" s="14"/>
    </row>
    <row r="64" spans="1:6" ht="15.75" customHeight="1">
      <c r="A64" s="54"/>
      <c r="B64" s="17"/>
      <c r="C64" s="7"/>
      <c r="E64" s="14"/>
      <c r="F64" s="14"/>
    </row>
    <row r="65" spans="1:6" ht="15.75" customHeight="1">
      <c r="A65" s="54"/>
      <c r="B65" s="17"/>
      <c r="C65" s="7"/>
      <c r="E65" s="14"/>
      <c r="F65" s="14"/>
    </row>
    <row r="66" spans="1:6" ht="15.75" customHeight="1">
      <c r="A66" s="54"/>
      <c r="B66" s="17"/>
      <c r="C66" s="7"/>
      <c r="E66" s="14"/>
      <c r="F66" s="14"/>
    </row>
    <row r="67" spans="1:6" ht="15.75" customHeight="1">
      <c r="A67" s="54"/>
      <c r="B67" s="17"/>
      <c r="C67" s="7"/>
      <c r="E67" s="14"/>
      <c r="F67" s="14"/>
    </row>
    <row r="68" spans="1:6" ht="15.75" customHeight="1">
      <c r="A68" s="54"/>
      <c r="B68" s="17"/>
      <c r="C68" s="7"/>
      <c r="E68" s="14"/>
      <c r="F68" s="14"/>
    </row>
    <row r="69" spans="1:6" ht="15.75" customHeight="1">
      <c r="A69" s="54"/>
      <c r="B69" s="17"/>
      <c r="C69" s="7"/>
      <c r="E69" s="14"/>
      <c r="F69" s="14"/>
    </row>
    <row r="70" spans="1:6" ht="15.75" customHeight="1">
      <c r="A70" s="54"/>
      <c r="B70" s="17"/>
      <c r="C70" s="7"/>
      <c r="E70" s="14"/>
      <c r="F70" s="14"/>
    </row>
    <row r="71" spans="1:6" ht="15.75" customHeight="1">
      <c r="A71" s="54"/>
      <c r="B71" s="17"/>
      <c r="C71" s="7"/>
      <c r="E71" s="14"/>
      <c r="F71" s="14"/>
    </row>
    <row r="72" spans="1:6" ht="15.75" customHeight="1">
      <c r="A72" s="54"/>
      <c r="B72" s="17"/>
      <c r="C72" s="7"/>
      <c r="E72" s="14"/>
      <c r="F72" s="14"/>
    </row>
    <row r="73" spans="1:6" ht="15.75" customHeight="1">
      <c r="A73" s="54"/>
      <c r="B73" s="17"/>
      <c r="C73" s="7"/>
      <c r="E73" s="14"/>
      <c r="F73" s="14"/>
    </row>
    <row r="74" spans="1:6" ht="15.75" customHeight="1">
      <c r="A74" s="54"/>
      <c r="B74" s="17"/>
      <c r="C74" s="7"/>
      <c r="E74" s="14"/>
      <c r="F74" s="14"/>
    </row>
    <row r="75" spans="1:6" ht="15.75" customHeight="1">
      <c r="A75" s="54"/>
      <c r="B75" s="17"/>
      <c r="C75" s="7"/>
      <c r="E75" s="14"/>
      <c r="F75" s="14"/>
    </row>
    <row r="76" spans="1:6" ht="15.75" customHeight="1">
      <c r="A76" s="54"/>
      <c r="B76" s="17"/>
      <c r="C76" s="7"/>
      <c r="E76" s="14"/>
      <c r="F76" s="14"/>
    </row>
    <row r="77" spans="1:6" ht="15.75" customHeight="1">
      <c r="A77" s="54"/>
      <c r="B77" s="17"/>
      <c r="C77" s="7"/>
      <c r="E77" s="14"/>
      <c r="F77" s="14"/>
    </row>
    <row r="78" spans="1:6" ht="15.75" customHeight="1">
      <c r="A78" s="54"/>
      <c r="B78" s="17"/>
      <c r="C78" s="7"/>
      <c r="E78" s="14"/>
      <c r="F78" s="14"/>
    </row>
    <row r="79" spans="1:6" ht="15.75" customHeight="1">
      <c r="A79" s="54"/>
      <c r="B79" s="17"/>
      <c r="C79" s="7"/>
      <c r="E79" s="14"/>
      <c r="F79" s="14"/>
    </row>
    <row r="80" spans="1:6" ht="15.75" customHeight="1">
      <c r="A80" s="54"/>
      <c r="B80" s="17"/>
      <c r="C80" s="7"/>
      <c r="E80" s="14"/>
      <c r="F80" s="14"/>
    </row>
    <row r="81" spans="1:6" ht="15.75" customHeight="1">
      <c r="A81" s="54"/>
      <c r="B81" s="17"/>
      <c r="C81" s="7"/>
      <c r="E81" s="14"/>
      <c r="F81" s="14"/>
    </row>
    <row r="82" spans="1:6" ht="15.75" customHeight="1">
      <c r="A82" s="54"/>
      <c r="B82" s="17"/>
      <c r="C82" s="7"/>
      <c r="E82" s="14"/>
      <c r="F82" s="14"/>
    </row>
    <row r="83" spans="1:6" ht="15.75" customHeight="1">
      <c r="A83" s="54"/>
      <c r="B83" s="17"/>
      <c r="C83" s="7"/>
      <c r="E83" s="14"/>
      <c r="F83" s="14"/>
    </row>
    <row r="84" spans="1:6" ht="15.75" customHeight="1">
      <c r="A84" s="54"/>
      <c r="B84" s="17"/>
      <c r="C84" s="7"/>
      <c r="E84" s="14"/>
      <c r="F84" s="14"/>
    </row>
    <row r="85" spans="1:6" ht="15.75" customHeight="1">
      <c r="A85" s="54"/>
      <c r="B85" s="17"/>
      <c r="C85" s="7"/>
      <c r="E85" s="14"/>
      <c r="F85" s="14"/>
    </row>
    <row r="86" spans="1:6" ht="15.75" customHeight="1">
      <c r="A86" s="54"/>
      <c r="B86" s="17"/>
      <c r="C86" s="7"/>
      <c r="E86" s="14"/>
      <c r="F86" s="14"/>
    </row>
    <row r="87" spans="1:6" ht="15.75" customHeight="1">
      <c r="A87" s="54"/>
      <c r="B87" s="17"/>
      <c r="C87" s="7"/>
      <c r="E87" s="14"/>
      <c r="F87" s="14"/>
    </row>
    <row r="88" spans="1:6" ht="15.75" customHeight="1">
      <c r="A88" s="54"/>
      <c r="B88" s="17"/>
      <c r="C88" s="7"/>
      <c r="E88" s="14"/>
      <c r="F88" s="14"/>
    </row>
    <row r="89" spans="1:6" ht="15.75" customHeight="1">
      <c r="A89" s="54"/>
      <c r="B89" s="17"/>
      <c r="C89" s="7"/>
      <c r="E89" s="14"/>
      <c r="F89" s="14"/>
    </row>
    <row r="90" spans="1:6" ht="15.75" customHeight="1">
      <c r="A90" s="54"/>
      <c r="B90" s="17"/>
      <c r="C90" s="7"/>
      <c r="E90" s="14"/>
      <c r="F90" s="14"/>
    </row>
    <row r="91" spans="1:6" ht="15.75" customHeight="1">
      <c r="A91" s="54"/>
      <c r="B91" s="17"/>
      <c r="C91" s="7"/>
      <c r="E91" s="14"/>
      <c r="F91" s="14"/>
    </row>
    <row r="92" spans="1:6" ht="15.75" customHeight="1">
      <c r="A92" s="54"/>
      <c r="B92" s="17"/>
      <c r="C92" s="7"/>
      <c r="E92" s="14"/>
      <c r="F92" s="14"/>
    </row>
    <row r="93" spans="1:6" ht="15.75" customHeight="1">
      <c r="A93" s="54"/>
      <c r="B93" s="17"/>
      <c r="C93" s="7"/>
      <c r="E93" s="14"/>
      <c r="F93" s="14"/>
    </row>
    <row r="94" spans="1:6" ht="15.75" customHeight="1">
      <c r="A94" s="54"/>
      <c r="B94" s="17"/>
      <c r="C94" s="7"/>
      <c r="E94" s="14"/>
      <c r="F94" s="14"/>
    </row>
    <row r="95" spans="1:6" ht="15.75" customHeight="1">
      <c r="A95" s="54"/>
      <c r="B95" s="17"/>
      <c r="C95" s="7"/>
      <c r="E95" s="14"/>
      <c r="F95" s="14"/>
    </row>
    <row r="96" spans="1:6" ht="15.75" customHeight="1">
      <c r="A96" s="54"/>
      <c r="B96" s="17"/>
      <c r="C96" s="7"/>
      <c r="E96" s="14"/>
      <c r="F96" s="14"/>
    </row>
    <row r="97" spans="1:6" ht="15.75" customHeight="1">
      <c r="A97" s="54"/>
      <c r="B97" s="17"/>
      <c r="C97" s="7"/>
      <c r="E97" s="14"/>
      <c r="F97" s="14"/>
    </row>
    <row r="98" spans="1:6" ht="15.75" customHeight="1">
      <c r="A98" s="54"/>
      <c r="B98" s="17"/>
      <c r="C98" s="7"/>
      <c r="E98" s="14"/>
      <c r="F98" s="14"/>
    </row>
    <row r="99" spans="1:6" ht="15.75" customHeight="1">
      <c r="A99" s="54"/>
      <c r="B99" s="17"/>
      <c r="C99" s="7"/>
      <c r="E99" s="14"/>
      <c r="F99" s="14"/>
    </row>
    <row r="100" spans="1:6" ht="15.75" customHeight="1">
      <c r="A100" s="54"/>
      <c r="B100" s="17"/>
      <c r="C100" s="7"/>
      <c r="E100" s="14"/>
      <c r="F100" s="14"/>
    </row>
    <row r="101" spans="1:6" ht="15.75" customHeight="1">
      <c r="A101" s="54"/>
      <c r="B101" s="17"/>
      <c r="C101" s="7"/>
      <c r="E101" s="14"/>
      <c r="F101" s="14"/>
    </row>
    <row r="102" spans="1:6" ht="15.75" customHeight="1">
      <c r="A102" s="54"/>
      <c r="B102" s="17"/>
      <c r="C102" s="7"/>
      <c r="E102" s="14"/>
      <c r="F102" s="14"/>
    </row>
    <row r="103" spans="1:6" ht="15.75" customHeight="1">
      <c r="A103" s="54"/>
      <c r="B103" s="17"/>
      <c r="C103" s="7"/>
      <c r="E103" s="14"/>
      <c r="F103" s="14"/>
    </row>
    <row r="104" spans="1:6" ht="15.75" customHeight="1">
      <c r="A104" s="54"/>
      <c r="B104" s="17"/>
      <c r="C104" s="7"/>
      <c r="E104" s="14"/>
      <c r="F104" s="14"/>
    </row>
    <row r="105" spans="1:6" ht="15.75" customHeight="1">
      <c r="A105" s="54"/>
      <c r="B105" s="17"/>
      <c r="C105" s="7"/>
      <c r="E105" s="14"/>
      <c r="F105" s="14"/>
    </row>
    <row r="106" spans="1:6" ht="15.75" customHeight="1">
      <c r="A106" s="54"/>
      <c r="B106" s="17"/>
      <c r="C106" s="7"/>
      <c r="E106" s="14"/>
      <c r="F106" s="14"/>
    </row>
    <row r="107" spans="1:6" ht="15.75" customHeight="1">
      <c r="A107" s="54"/>
      <c r="B107" s="17"/>
      <c r="C107" s="7"/>
      <c r="E107" s="14"/>
      <c r="F107" s="14"/>
    </row>
    <row r="108" spans="1:6" ht="15.75" customHeight="1">
      <c r="A108" s="54"/>
      <c r="B108" s="17"/>
      <c r="C108" s="7"/>
      <c r="E108" s="14"/>
      <c r="F108" s="14"/>
    </row>
    <row r="109" spans="1:6" ht="15.75" customHeight="1">
      <c r="A109" s="54"/>
      <c r="B109" s="17"/>
      <c r="C109" s="7"/>
      <c r="E109" s="14"/>
      <c r="F109" s="14"/>
    </row>
    <row r="110" spans="1:6" ht="15.75" customHeight="1">
      <c r="A110" s="54"/>
      <c r="B110" s="17"/>
      <c r="C110" s="7"/>
      <c r="E110" s="14"/>
      <c r="F110" s="14"/>
    </row>
    <row r="111" spans="1:6" ht="15.75" customHeight="1">
      <c r="A111" s="54"/>
      <c r="B111" s="17"/>
      <c r="C111" s="7"/>
      <c r="E111" s="14"/>
      <c r="F111" s="14"/>
    </row>
    <row r="112" spans="1:6" ht="15.75" customHeight="1">
      <c r="A112" s="54"/>
      <c r="B112" s="17"/>
      <c r="C112" s="7"/>
      <c r="E112" s="14"/>
      <c r="F112" s="14"/>
    </row>
    <row r="113" spans="1:6" ht="15.75" customHeight="1">
      <c r="A113" s="54"/>
      <c r="B113" s="17"/>
      <c r="C113" s="7"/>
      <c r="E113" s="14"/>
      <c r="F113" s="14"/>
    </row>
    <row r="114" spans="1:6" ht="15.75" customHeight="1">
      <c r="A114" s="54"/>
      <c r="B114" s="17"/>
      <c r="C114" s="7"/>
      <c r="E114" s="14"/>
      <c r="F114" s="14"/>
    </row>
    <row r="115" spans="1:6" ht="15.75" customHeight="1">
      <c r="A115" s="54"/>
      <c r="B115" s="17"/>
      <c r="C115" s="7"/>
      <c r="E115" s="14"/>
      <c r="F115" s="14"/>
    </row>
    <row r="116" spans="1:6" ht="15.75" customHeight="1">
      <c r="A116" s="54"/>
      <c r="B116" s="17"/>
      <c r="C116" s="7"/>
      <c r="E116" s="14"/>
      <c r="F116" s="14"/>
    </row>
    <row r="117" spans="1:6" ht="15.75" customHeight="1">
      <c r="A117" s="54"/>
      <c r="B117" s="17"/>
      <c r="C117" s="7"/>
      <c r="E117" s="14"/>
      <c r="F117" s="14"/>
    </row>
    <row r="118" spans="1:6" ht="15.75" customHeight="1">
      <c r="A118" s="54"/>
      <c r="B118" s="17"/>
      <c r="C118" s="7"/>
      <c r="E118" s="14"/>
      <c r="F118" s="14"/>
    </row>
    <row r="119" spans="1:6" ht="15.75" customHeight="1">
      <c r="A119" s="54"/>
      <c r="B119" s="17"/>
      <c r="C119" s="7"/>
      <c r="E119" s="14"/>
      <c r="F119" s="14"/>
    </row>
    <row r="120" spans="1:6" ht="15.75" customHeight="1">
      <c r="A120" s="54"/>
      <c r="B120" s="17"/>
      <c r="C120" s="7"/>
      <c r="E120" s="14"/>
      <c r="F120" s="14"/>
    </row>
    <row r="121" spans="1:6" ht="15.75" customHeight="1">
      <c r="A121" s="54"/>
      <c r="B121" s="17"/>
      <c r="C121" s="7"/>
      <c r="E121" s="14"/>
      <c r="F121" s="14"/>
    </row>
    <row r="122" spans="1:6" ht="15.75" customHeight="1">
      <c r="A122" s="54"/>
      <c r="B122" s="17"/>
      <c r="C122" s="7"/>
      <c r="E122" s="14"/>
      <c r="F122" s="14"/>
    </row>
    <row r="123" spans="1:6" ht="15.75" customHeight="1">
      <c r="A123" s="54"/>
      <c r="B123" s="17"/>
      <c r="C123" s="7"/>
      <c r="E123" s="14"/>
      <c r="F123" s="14"/>
    </row>
    <row r="124" spans="1:6" ht="15.75" customHeight="1">
      <c r="A124" s="54"/>
      <c r="B124" s="17"/>
      <c r="C124" s="7"/>
      <c r="E124" s="14"/>
      <c r="F124" s="14"/>
    </row>
    <row r="125" spans="1:6" ht="15.75" customHeight="1">
      <c r="A125" s="54"/>
      <c r="B125" s="17"/>
      <c r="C125" s="7"/>
      <c r="E125" s="14"/>
      <c r="F125" s="14"/>
    </row>
    <row r="126" spans="1:6" ht="15.75" customHeight="1">
      <c r="A126" s="54"/>
      <c r="B126" s="17"/>
      <c r="C126" s="7"/>
      <c r="E126" s="14"/>
      <c r="F126" s="14"/>
    </row>
    <row r="127" spans="1:6" ht="15.75" customHeight="1">
      <c r="A127" s="54"/>
      <c r="B127" s="17"/>
      <c r="C127" s="7"/>
      <c r="E127" s="14"/>
      <c r="F127" s="14"/>
    </row>
    <row r="128" spans="1:6" ht="15.75" customHeight="1">
      <c r="A128" s="54"/>
      <c r="B128" s="17"/>
      <c r="C128" s="7"/>
      <c r="E128" s="14"/>
      <c r="F128" s="14"/>
    </row>
    <row r="129" spans="1:6" ht="15.75" customHeight="1">
      <c r="A129" s="54"/>
      <c r="B129" s="17"/>
      <c r="C129" s="7"/>
      <c r="E129" s="14"/>
      <c r="F129" s="14"/>
    </row>
    <row r="130" spans="1:6" ht="15.75" customHeight="1">
      <c r="A130" s="54"/>
      <c r="B130" s="17"/>
      <c r="C130" s="7"/>
      <c r="E130" s="14"/>
      <c r="F130" s="14"/>
    </row>
    <row r="131" spans="1:6" ht="15.75" customHeight="1">
      <c r="A131" s="54"/>
      <c r="B131" s="17"/>
      <c r="C131" s="7"/>
      <c r="E131" s="14"/>
      <c r="F131" s="14"/>
    </row>
    <row r="132" spans="1:6" ht="15.75" customHeight="1">
      <c r="A132" s="54"/>
      <c r="B132" s="17"/>
      <c r="C132" s="7"/>
      <c r="E132" s="14"/>
      <c r="F132" s="14"/>
    </row>
    <row r="133" spans="1:6" ht="15.75" customHeight="1">
      <c r="A133" s="54"/>
      <c r="B133" s="17"/>
      <c r="C133" s="7"/>
      <c r="E133" s="14"/>
      <c r="F133" s="14"/>
    </row>
    <row r="134" spans="1:6" ht="15.75" customHeight="1">
      <c r="A134" s="54"/>
      <c r="B134" s="17"/>
      <c r="C134" s="7"/>
      <c r="E134" s="14"/>
      <c r="F134" s="14"/>
    </row>
    <row r="135" spans="1:6" ht="15.75" customHeight="1">
      <c r="A135" s="54"/>
      <c r="B135" s="17"/>
      <c r="C135" s="7"/>
      <c r="E135" s="14"/>
      <c r="F135" s="14"/>
    </row>
    <row r="136" spans="1:6" ht="15.75" customHeight="1">
      <c r="A136" s="54"/>
      <c r="B136" s="17"/>
      <c r="C136" s="7"/>
      <c r="E136" s="14"/>
      <c r="F136" s="14"/>
    </row>
    <row r="137" spans="1:6" ht="15.75" customHeight="1">
      <c r="A137" s="54"/>
      <c r="B137" s="17"/>
      <c r="C137" s="7"/>
      <c r="E137" s="14"/>
      <c r="F137" s="14"/>
    </row>
    <row r="138" spans="1:6" ht="15.75" customHeight="1">
      <c r="A138" s="54"/>
      <c r="B138" s="17"/>
      <c r="C138" s="7"/>
      <c r="E138" s="14"/>
      <c r="F138" s="14"/>
    </row>
    <row r="139" spans="1:6" ht="15.75" customHeight="1">
      <c r="A139" s="54"/>
      <c r="B139" s="17"/>
      <c r="C139" s="7"/>
      <c r="E139" s="14"/>
      <c r="F139" s="14"/>
    </row>
    <row r="140" spans="1:6" ht="15.75" customHeight="1">
      <c r="A140" s="54"/>
      <c r="B140" s="17"/>
      <c r="C140" s="7"/>
      <c r="E140" s="14"/>
      <c r="F140" s="14"/>
    </row>
    <row r="141" spans="1:6" ht="15.75" customHeight="1">
      <c r="A141" s="54"/>
      <c r="B141" s="17"/>
      <c r="C141" s="7"/>
      <c r="E141" s="14"/>
      <c r="F141" s="14"/>
    </row>
    <row r="142" spans="1:6" ht="15.75" customHeight="1">
      <c r="A142" s="54"/>
      <c r="B142" s="17"/>
      <c r="C142" s="7"/>
      <c r="E142" s="14"/>
      <c r="F142" s="14"/>
    </row>
    <row r="143" spans="1:6" ht="15.75" customHeight="1">
      <c r="A143" s="54"/>
      <c r="B143" s="17"/>
      <c r="C143" s="7"/>
      <c r="E143" s="14"/>
      <c r="F143" s="14"/>
    </row>
    <row r="144" spans="1:6" ht="15.75" customHeight="1">
      <c r="A144" s="54"/>
      <c r="B144" s="17"/>
      <c r="C144" s="7"/>
      <c r="E144" s="14"/>
      <c r="F144" s="14"/>
    </row>
    <row r="145" spans="1:6" ht="15.75" customHeight="1">
      <c r="A145" s="54"/>
      <c r="B145" s="17"/>
      <c r="C145" s="7"/>
      <c r="E145" s="14"/>
      <c r="F145" s="14"/>
    </row>
    <row r="146" spans="1:6" ht="15.75" customHeight="1">
      <c r="A146" s="54"/>
      <c r="B146" s="17"/>
      <c r="C146" s="7"/>
      <c r="E146" s="14"/>
      <c r="F146" s="14"/>
    </row>
    <row r="147" spans="1:6" ht="15.75" customHeight="1">
      <c r="A147" s="54"/>
      <c r="B147" s="17"/>
      <c r="C147" s="7"/>
      <c r="E147" s="14"/>
      <c r="F147" s="14"/>
    </row>
    <row r="148" spans="1:6" ht="15.75" customHeight="1">
      <c r="A148" s="54"/>
      <c r="B148" s="17"/>
      <c r="C148" s="7"/>
      <c r="E148" s="14"/>
      <c r="F148" s="14"/>
    </row>
    <row r="149" spans="1:6" ht="15.75" customHeight="1">
      <c r="A149" s="54"/>
      <c r="B149" s="17"/>
      <c r="C149" s="7"/>
      <c r="E149" s="14"/>
      <c r="F149" s="14"/>
    </row>
    <row r="150" spans="1:6" ht="15.75" customHeight="1">
      <c r="A150" s="54"/>
      <c r="B150" s="17"/>
      <c r="C150" s="7"/>
      <c r="E150" s="14"/>
      <c r="F150" s="14"/>
    </row>
    <row r="151" spans="1:6" ht="15.75" customHeight="1">
      <c r="A151" s="54"/>
      <c r="B151" s="17"/>
      <c r="C151" s="7"/>
      <c r="E151" s="14"/>
      <c r="F151" s="14"/>
    </row>
    <row r="152" spans="1:6" ht="15.75" customHeight="1">
      <c r="A152" s="54"/>
      <c r="B152" s="17"/>
      <c r="C152" s="7"/>
      <c r="E152" s="14"/>
      <c r="F152" s="14"/>
    </row>
    <row r="153" spans="1:6" ht="15.75" customHeight="1">
      <c r="A153" s="54"/>
      <c r="B153" s="17"/>
      <c r="C153" s="7"/>
      <c r="E153" s="14"/>
      <c r="F153" s="14"/>
    </row>
    <row r="154" spans="1:6" ht="15.75" customHeight="1">
      <c r="A154" s="54"/>
      <c r="B154" s="17"/>
      <c r="C154" s="7"/>
      <c r="E154" s="14"/>
      <c r="F154" s="14"/>
    </row>
    <row r="155" spans="1:6" ht="15.75" customHeight="1">
      <c r="A155" s="54"/>
      <c r="B155" s="17"/>
      <c r="C155" s="7"/>
      <c r="E155" s="14"/>
      <c r="F155" s="14"/>
    </row>
    <row r="156" spans="1:6" ht="15.75" customHeight="1">
      <c r="A156" s="54"/>
      <c r="B156" s="17"/>
      <c r="C156" s="7"/>
      <c r="E156" s="14"/>
      <c r="F156" s="14"/>
    </row>
    <row r="157" spans="1:6" ht="15.75" customHeight="1">
      <c r="A157" s="54"/>
      <c r="B157" s="17"/>
      <c r="C157" s="7"/>
      <c r="E157" s="14"/>
      <c r="F157" s="14"/>
    </row>
    <row r="158" spans="1:6" ht="15.75" customHeight="1">
      <c r="A158" s="54"/>
      <c r="B158" s="17"/>
      <c r="C158" s="7"/>
      <c r="E158" s="14"/>
      <c r="F158" s="14"/>
    </row>
    <row r="159" spans="1:6" ht="15.75" customHeight="1">
      <c r="A159" s="54"/>
      <c r="B159" s="17"/>
      <c r="C159" s="7"/>
      <c r="E159" s="14"/>
      <c r="F159" s="14"/>
    </row>
    <row r="160" spans="1:6" ht="15.75" customHeight="1">
      <c r="A160" s="54"/>
      <c r="B160" s="17"/>
      <c r="C160" s="7"/>
      <c r="E160" s="14"/>
      <c r="F160" s="14"/>
    </row>
    <row r="161" spans="1:6" ht="15.75" customHeight="1">
      <c r="A161" s="54"/>
      <c r="B161" s="17"/>
      <c r="C161" s="7"/>
      <c r="E161" s="14"/>
      <c r="F161" s="14"/>
    </row>
    <row r="162" spans="1:6" ht="15.75" customHeight="1">
      <c r="A162" s="54"/>
      <c r="B162" s="17"/>
      <c r="C162" s="7"/>
      <c r="E162" s="14"/>
      <c r="F162" s="14"/>
    </row>
    <row r="163" spans="1:6" ht="15.75" customHeight="1">
      <c r="A163" s="54"/>
      <c r="B163" s="17"/>
      <c r="C163" s="7"/>
      <c r="E163" s="14"/>
      <c r="F163" s="14"/>
    </row>
    <row r="164" spans="1:6" ht="15.75" customHeight="1">
      <c r="A164" s="54"/>
      <c r="B164" s="17"/>
      <c r="C164" s="7"/>
      <c r="E164" s="14"/>
      <c r="F164" s="14"/>
    </row>
    <row r="165" spans="1:6" ht="15.75" customHeight="1">
      <c r="A165" s="54"/>
      <c r="B165" s="17"/>
      <c r="C165" s="7"/>
      <c r="E165" s="14"/>
      <c r="F165" s="14"/>
    </row>
    <row r="166" spans="1:6" ht="15.75" customHeight="1">
      <c r="A166" s="54"/>
      <c r="B166" s="17"/>
      <c r="C166" s="7"/>
      <c r="E166" s="14"/>
      <c r="F166" s="14"/>
    </row>
    <row r="167" spans="1:6" ht="15.75" customHeight="1">
      <c r="A167" s="54"/>
      <c r="B167" s="17"/>
      <c r="C167" s="7"/>
      <c r="E167" s="14"/>
      <c r="F167" s="14"/>
    </row>
    <row r="168" spans="1:6" ht="15.75" customHeight="1">
      <c r="A168" s="54"/>
      <c r="B168" s="17"/>
      <c r="C168" s="7"/>
      <c r="E168" s="14"/>
      <c r="F168" s="14"/>
    </row>
    <row r="169" spans="1:6" ht="15.75" customHeight="1">
      <c r="A169" s="54"/>
      <c r="B169" s="17"/>
      <c r="C169" s="7"/>
      <c r="E169" s="14"/>
      <c r="F169" s="14"/>
    </row>
    <row r="170" spans="1:6" ht="15.75" customHeight="1">
      <c r="A170" s="54"/>
      <c r="B170" s="17"/>
      <c r="C170" s="7"/>
      <c r="E170" s="14"/>
      <c r="F170" s="14"/>
    </row>
    <row r="171" spans="1:6" ht="15.75" customHeight="1">
      <c r="A171" s="54"/>
      <c r="B171" s="17"/>
      <c r="C171" s="7"/>
      <c r="E171" s="14"/>
      <c r="F171" s="14"/>
    </row>
    <row r="172" spans="1:6" ht="15.75" customHeight="1">
      <c r="A172" s="54"/>
      <c r="B172" s="17"/>
      <c r="C172" s="7"/>
      <c r="E172" s="14"/>
      <c r="F172" s="14"/>
    </row>
    <row r="173" spans="1:6" ht="15.75" customHeight="1">
      <c r="A173" s="54"/>
      <c r="B173" s="17"/>
      <c r="C173" s="7"/>
      <c r="E173" s="14"/>
      <c r="F173" s="14"/>
    </row>
    <row r="174" spans="1:6" ht="15.75" customHeight="1">
      <c r="A174" s="54"/>
      <c r="B174" s="17"/>
      <c r="C174" s="7"/>
      <c r="E174" s="14"/>
      <c r="F174" s="14"/>
    </row>
    <row r="175" spans="1:6" ht="15.75" customHeight="1">
      <c r="A175" s="54"/>
      <c r="B175" s="17"/>
      <c r="C175" s="7"/>
      <c r="E175" s="14"/>
      <c r="F175" s="14"/>
    </row>
    <row r="176" spans="1:6" ht="15.75" customHeight="1">
      <c r="A176" s="54"/>
      <c r="B176" s="17"/>
      <c r="C176" s="7"/>
      <c r="E176" s="14"/>
      <c r="F176" s="14"/>
    </row>
    <row r="177" spans="1:6" ht="15.75" customHeight="1">
      <c r="A177" s="54"/>
      <c r="B177" s="17"/>
      <c r="C177" s="7"/>
      <c r="E177" s="14"/>
      <c r="F177" s="14"/>
    </row>
    <row r="178" spans="1:6" ht="15.75" customHeight="1">
      <c r="A178" s="54"/>
      <c r="B178" s="17"/>
      <c r="C178" s="7"/>
      <c r="E178" s="14"/>
      <c r="F178" s="14"/>
    </row>
    <row r="179" spans="1:6" ht="15.75" customHeight="1">
      <c r="A179" s="54"/>
      <c r="B179" s="17"/>
      <c r="C179" s="7"/>
      <c r="E179" s="14"/>
      <c r="F179" s="14"/>
    </row>
    <row r="180" spans="1:6" ht="15.75" customHeight="1">
      <c r="A180" s="54"/>
      <c r="B180" s="17"/>
      <c r="C180" s="7"/>
      <c r="E180" s="14"/>
      <c r="F180" s="14"/>
    </row>
    <row r="181" spans="1:6" ht="15.75" customHeight="1">
      <c r="A181" s="54"/>
      <c r="B181" s="17"/>
      <c r="C181" s="7"/>
      <c r="E181" s="14"/>
      <c r="F181" s="14"/>
    </row>
    <row r="182" spans="1:6" ht="15.75" customHeight="1">
      <c r="A182" s="54"/>
      <c r="B182" s="17"/>
      <c r="C182" s="7"/>
      <c r="E182" s="14"/>
      <c r="F182" s="14"/>
    </row>
    <row r="183" spans="1:6" ht="15.75" customHeight="1">
      <c r="A183" s="54"/>
      <c r="B183" s="17"/>
      <c r="C183" s="7"/>
      <c r="E183" s="14"/>
      <c r="F183" s="14"/>
    </row>
    <row r="184" spans="1:6" ht="15.75" customHeight="1">
      <c r="A184" s="54"/>
      <c r="B184" s="17"/>
      <c r="C184" s="7"/>
      <c r="E184" s="14"/>
      <c r="F184" s="14"/>
    </row>
    <row r="185" spans="1:6" ht="15.75" customHeight="1">
      <c r="A185" s="54"/>
      <c r="B185" s="17"/>
      <c r="C185" s="7"/>
      <c r="E185" s="14"/>
      <c r="F185" s="14"/>
    </row>
    <row r="186" spans="1:6" ht="15.75" customHeight="1">
      <c r="A186" s="54"/>
      <c r="B186" s="17"/>
      <c r="C186" s="7"/>
      <c r="E186" s="14"/>
      <c r="F186" s="14"/>
    </row>
    <row r="187" spans="1:6" ht="15.75" customHeight="1">
      <c r="A187" s="54"/>
      <c r="B187" s="17"/>
      <c r="C187" s="7"/>
      <c r="E187" s="14"/>
      <c r="F187" s="14"/>
    </row>
    <row r="188" spans="1:6" ht="15.75" customHeight="1">
      <c r="A188" s="54"/>
      <c r="B188" s="17"/>
      <c r="C188" s="7"/>
      <c r="E188" s="14"/>
      <c r="F188" s="14"/>
    </row>
    <row r="189" spans="1:6" ht="15.75" customHeight="1">
      <c r="A189" s="54"/>
      <c r="B189" s="17"/>
      <c r="C189" s="7"/>
      <c r="E189" s="14"/>
      <c r="F189" s="14"/>
    </row>
    <row r="190" spans="1:6" ht="15.75" customHeight="1">
      <c r="A190" s="54"/>
      <c r="B190" s="17"/>
      <c r="C190" s="7"/>
      <c r="E190" s="14"/>
      <c r="F190" s="14"/>
    </row>
    <row r="191" spans="1:6" ht="15.75" customHeight="1">
      <c r="A191" s="54"/>
      <c r="B191" s="17"/>
      <c r="C191" s="7"/>
      <c r="E191" s="14"/>
      <c r="F191" s="14"/>
    </row>
    <row r="192" spans="1:6" ht="15.75" customHeight="1">
      <c r="A192" s="54"/>
      <c r="B192" s="17"/>
      <c r="C192" s="7"/>
      <c r="E192" s="14"/>
      <c r="F192" s="14"/>
    </row>
    <row r="193" spans="1:6" ht="15.75" customHeight="1">
      <c r="A193" s="54"/>
      <c r="B193" s="17"/>
      <c r="C193" s="7"/>
      <c r="E193" s="14"/>
      <c r="F193" s="14"/>
    </row>
    <row r="194" spans="1:6" ht="15.75" customHeight="1">
      <c r="A194" s="54"/>
      <c r="B194" s="17"/>
      <c r="C194" s="7"/>
      <c r="E194" s="14"/>
      <c r="F194" s="14"/>
    </row>
    <row r="195" spans="1:6" ht="15.75" customHeight="1">
      <c r="A195" s="54"/>
      <c r="B195" s="17"/>
      <c r="C195" s="7"/>
      <c r="E195" s="14"/>
      <c r="F195" s="14"/>
    </row>
    <row r="196" spans="1:6" ht="15.75" customHeight="1">
      <c r="A196" s="54"/>
      <c r="B196" s="17"/>
      <c r="C196" s="7"/>
      <c r="E196" s="14"/>
      <c r="F196" s="14"/>
    </row>
    <row r="197" spans="1:6" ht="15.75" customHeight="1">
      <c r="A197" s="54"/>
      <c r="B197" s="17"/>
      <c r="C197" s="7"/>
      <c r="E197" s="14"/>
      <c r="F197" s="14"/>
    </row>
    <row r="198" spans="1:6" ht="15.75" customHeight="1">
      <c r="A198" s="54"/>
      <c r="B198" s="17"/>
      <c r="C198" s="7"/>
      <c r="E198" s="14"/>
      <c r="F198" s="14"/>
    </row>
    <row r="199" spans="1:6" ht="15.75" customHeight="1">
      <c r="A199" s="54"/>
      <c r="B199" s="17"/>
      <c r="C199" s="7"/>
      <c r="E199" s="14"/>
      <c r="F199" s="14"/>
    </row>
    <row r="200" spans="1:6" ht="15.75" customHeight="1">
      <c r="A200" s="54"/>
      <c r="B200" s="17"/>
      <c r="C200" s="7"/>
      <c r="E200" s="14"/>
      <c r="F200" s="14"/>
    </row>
    <row r="201" spans="1:6" ht="15.75" customHeight="1">
      <c r="A201" s="54"/>
      <c r="B201" s="17"/>
      <c r="C201" s="7"/>
      <c r="E201" s="14"/>
      <c r="F201" s="14"/>
    </row>
    <row r="202" spans="1:6" ht="15.75" customHeight="1">
      <c r="A202" s="54"/>
      <c r="B202" s="17"/>
      <c r="C202" s="7"/>
      <c r="E202" s="14"/>
      <c r="F202" s="14"/>
    </row>
    <row r="203" spans="1:6" ht="15.75" customHeight="1">
      <c r="A203" s="54"/>
      <c r="B203" s="17"/>
      <c r="C203" s="7"/>
      <c r="E203" s="14"/>
      <c r="F203" s="14"/>
    </row>
    <row r="204" spans="1:6" ht="15.75" customHeight="1">
      <c r="A204" s="54"/>
      <c r="B204" s="17"/>
      <c r="C204" s="7"/>
      <c r="E204" s="14"/>
      <c r="F204" s="14"/>
    </row>
    <row r="205" spans="1:6" ht="15.75" customHeight="1">
      <c r="A205" s="54"/>
      <c r="B205" s="17"/>
      <c r="C205" s="7"/>
      <c r="E205" s="14"/>
      <c r="F205" s="14"/>
    </row>
    <row r="206" spans="1:6" ht="15.75" customHeight="1">
      <c r="A206" s="54"/>
      <c r="B206" s="17"/>
      <c r="C206" s="7"/>
      <c r="E206" s="14"/>
      <c r="F206" s="14"/>
    </row>
    <row r="207" spans="1:6" ht="15.75" customHeight="1">
      <c r="A207" s="54"/>
      <c r="B207" s="17"/>
      <c r="C207" s="7"/>
      <c r="E207" s="14"/>
      <c r="F207" s="14"/>
    </row>
    <row r="208" spans="1:6" ht="15.75" customHeight="1">
      <c r="A208" s="54"/>
      <c r="B208" s="17"/>
      <c r="C208" s="7"/>
      <c r="E208" s="14"/>
      <c r="F208" s="14"/>
    </row>
    <row r="209" spans="1:6" ht="15.75" customHeight="1">
      <c r="A209" s="54"/>
      <c r="B209" s="17"/>
      <c r="C209" s="7"/>
      <c r="E209" s="14"/>
      <c r="F209" s="14"/>
    </row>
    <row r="210" spans="1:6" ht="15.75" customHeight="1">
      <c r="A210" s="54"/>
      <c r="B210" s="17"/>
      <c r="C210" s="7"/>
      <c r="E210" s="14"/>
      <c r="F210" s="14"/>
    </row>
    <row r="211" spans="1:6" ht="15.75" customHeight="1">
      <c r="A211" s="54"/>
      <c r="B211" s="17"/>
      <c r="C211" s="7"/>
      <c r="E211" s="14"/>
      <c r="F211" s="14"/>
    </row>
    <row r="212" spans="1:6" ht="15.75" customHeight="1">
      <c r="A212" s="54"/>
      <c r="B212" s="17"/>
      <c r="C212" s="7"/>
      <c r="E212" s="14"/>
      <c r="F212" s="14"/>
    </row>
    <row r="213" spans="1:6" ht="15.75" customHeight="1">
      <c r="A213" s="54"/>
      <c r="B213" s="17"/>
      <c r="C213" s="7"/>
      <c r="E213" s="14"/>
      <c r="F213" s="14"/>
    </row>
    <row r="214" spans="1:6" ht="15.75" customHeight="1">
      <c r="A214" s="54"/>
      <c r="B214" s="17"/>
      <c r="C214" s="7"/>
      <c r="E214" s="14"/>
      <c r="F214" s="14"/>
    </row>
    <row r="215" spans="1:6" ht="15.75" customHeight="1">
      <c r="A215" s="54"/>
      <c r="B215" s="17"/>
      <c r="C215" s="7"/>
      <c r="E215" s="14"/>
      <c r="F215" s="14"/>
    </row>
    <row r="216" spans="1:6" ht="15.75" customHeight="1">
      <c r="A216" s="54"/>
      <c r="B216" s="17"/>
      <c r="C216" s="7"/>
      <c r="E216" s="14"/>
      <c r="F216" s="14"/>
    </row>
    <row r="217" spans="1:6" ht="15.75" customHeight="1">
      <c r="A217" s="54"/>
      <c r="B217" s="17"/>
      <c r="C217" s="7"/>
      <c r="E217" s="14"/>
      <c r="F217" s="14"/>
    </row>
    <row r="218" spans="1:6" ht="15.75" customHeight="1">
      <c r="A218" s="54"/>
      <c r="B218" s="17"/>
      <c r="C218" s="7"/>
      <c r="E218" s="14"/>
      <c r="F218" s="14"/>
    </row>
    <row r="219" spans="1:6" ht="15.75" customHeight="1">
      <c r="A219" s="54"/>
      <c r="B219" s="17"/>
      <c r="C219" s="7"/>
      <c r="E219" s="14"/>
      <c r="F219" s="14"/>
    </row>
    <row r="220" spans="1:6" ht="15.75" customHeight="1">
      <c r="A220" s="54"/>
      <c r="B220" s="17"/>
      <c r="C220" s="7"/>
      <c r="E220" s="14"/>
      <c r="F220" s="14"/>
    </row>
    <row r="221" spans="1:6" ht="15.75" customHeight="1">
      <c r="A221" s="54"/>
      <c r="B221" s="17"/>
      <c r="C221" s="7"/>
      <c r="E221" s="14"/>
      <c r="F221" s="14"/>
    </row>
    <row r="222" spans="1:6" ht="15.75" customHeight="1">
      <c r="A222" s="54"/>
      <c r="B222" s="17"/>
      <c r="C222" s="7"/>
      <c r="E222" s="14"/>
      <c r="F222" s="14"/>
    </row>
    <row r="223" spans="1:6" ht="15.75" customHeight="1">
      <c r="A223" s="54"/>
      <c r="B223" s="17"/>
      <c r="C223" s="7"/>
      <c r="E223" s="14"/>
      <c r="F223" s="14"/>
    </row>
    <row r="224" spans="1:6" ht="15.75" customHeight="1">
      <c r="A224" s="54"/>
      <c r="B224" s="17"/>
      <c r="C224" s="7"/>
      <c r="E224" s="14"/>
      <c r="F224" s="14"/>
    </row>
    <row r="225" spans="1:6" ht="15.75" customHeight="1">
      <c r="A225" s="54"/>
      <c r="B225" s="17"/>
      <c r="C225" s="7"/>
      <c r="E225" s="14"/>
      <c r="F225" s="14"/>
    </row>
    <row r="226" spans="1:6" ht="15.75" customHeight="1">
      <c r="A226" s="54"/>
      <c r="B226" s="17"/>
      <c r="C226" s="7"/>
      <c r="E226" s="14"/>
      <c r="F226" s="14"/>
    </row>
    <row r="227" spans="1:6" ht="15.75" customHeight="1">
      <c r="A227" s="54"/>
      <c r="B227" s="17"/>
      <c r="C227" s="7"/>
      <c r="E227" s="14"/>
      <c r="F227" s="14"/>
    </row>
    <row r="228" spans="1:6" ht="15.75" customHeight="1">
      <c r="A228" s="54"/>
      <c r="B228" s="17"/>
      <c r="C228" s="7"/>
      <c r="E228" s="14"/>
      <c r="F228" s="14"/>
    </row>
    <row r="229" spans="1:6" ht="15.75" customHeight="1">
      <c r="A229" s="54"/>
      <c r="B229" s="17"/>
      <c r="C229" s="7"/>
      <c r="E229" s="14"/>
      <c r="F229" s="14"/>
    </row>
    <row r="230" spans="1:6" ht="15.75" customHeight="1">
      <c r="A230" s="54"/>
      <c r="B230" s="17"/>
      <c r="C230" s="7"/>
      <c r="E230" s="14"/>
      <c r="F230" s="14"/>
    </row>
    <row r="231" spans="1:6" ht="15.75" customHeight="1">
      <c r="A231" s="54"/>
      <c r="B231" s="17"/>
      <c r="C231" s="7"/>
      <c r="E231" s="14"/>
      <c r="F231" s="14"/>
    </row>
    <row r="232" spans="1:6" ht="15.75" customHeight="1">
      <c r="A232" s="54"/>
      <c r="B232" s="17"/>
      <c r="C232" s="7"/>
      <c r="E232" s="14"/>
      <c r="F232" s="14"/>
    </row>
    <row r="233" spans="1:6" ht="15.75" customHeight="1">
      <c r="A233" s="54"/>
      <c r="B233" s="17"/>
      <c r="C233" s="7"/>
      <c r="E233" s="14"/>
      <c r="F233" s="14"/>
    </row>
    <row r="234" spans="1:6" ht="15.75" customHeight="1">
      <c r="A234" s="54"/>
      <c r="B234" s="17"/>
      <c r="C234" s="7"/>
      <c r="E234" s="14"/>
      <c r="F234" s="14"/>
    </row>
    <row r="235" spans="1:6" ht="15.75" customHeight="1">
      <c r="A235" s="54"/>
      <c r="B235" s="17"/>
      <c r="C235" s="7"/>
      <c r="E235" s="14"/>
      <c r="F235" s="14"/>
    </row>
    <row r="236" spans="1:6" ht="15.75" customHeight="1">
      <c r="A236" s="54"/>
      <c r="B236" s="17"/>
      <c r="C236" s="7"/>
      <c r="E236" s="14"/>
      <c r="F236" s="14"/>
    </row>
    <row r="237" spans="1:6" ht="15.75" customHeight="1">
      <c r="A237" s="54"/>
      <c r="B237" s="17"/>
      <c r="C237" s="7"/>
      <c r="E237" s="14"/>
      <c r="F237" s="14"/>
    </row>
    <row r="238" spans="1:6" ht="15.75" customHeight="1">
      <c r="A238" s="54"/>
      <c r="B238" s="17"/>
      <c r="C238" s="7"/>
      <c r="E238" s="14"/>
      <c r="F238" s="14"/>
    </row>
    <row r="239" spans="1:6" ht="15.75" customHeight="1">
      <c r="A239" s="54"/>
      <c r="B239" s="17"/>
      <c r="C239" s="7"/>
      <c r="E239" s="14"/>
      <c r="F239" s="14"/>
    </row>
    <row r="240" spans="1:6" ht="15.75" customHeight="1">
      <c r="A240" s="54"/>
      <c r="B240" s="17"/>
      <c r="C240" s="7"/>
      <c r="E240" s="14"/>
      <c r="F240" s="14"/>
    </row>
    <row r="241" spans="1:6" ht="15.75" customHeight="1">
      <c r="A241" s="54"/>
      <c r="B241" s="17"/>
      <c r="C241" s="7"/>
      <c r="E241" s="14"/>
      <c r="F241" s="14"/>
    </row>
    <row r="242" spans="1:6" ht="15.75" customHeight="1">
      <c r="A242" s="54"/>
      <c r="B242" s="17"/>
      <c r="C242" s="7"/>
      <c r="E242" s="14"/>
      <c r="F242" s="14"/>
    </row>
    <row r="243" spans="1:6" ht="15.75" customHeight="1">
      <c r="A243" s="54"/>
      <c r="B243" s="17"/>
      <c r="C243" s="7"/>
      <c r="E243" s="14"/>
      <c r="F243" s="14"/>
    </row>
    <row r="244" spans="1:6" ht="15.75" customHeight="1">
      <c r="A244" s="54"/>
      <c r="B244" s="17"/>
      <c r="C244" s="7"/>
      <c r="E244" s="14"/>
      <c r="F244" s="14"/>
    </row>
    <row r="245" spans="1:6" ht="15.75" customHeight="1">
      <c r="A245" s="54"/>
      <c r="B245" s="17"/>
      <c r="C245" s="7"/>
      <c r="E245" s="14"/>
      <c r="F245" s="14"/>
    </row>
    <row r="246" spans="1:6" ht="15.75" customHeight="1">
      <c r="A246" s="54"/>
      <c r="B246" s="17"/>
      <c r="C246" s="7"/>
      <c r="E246" s="14"/>
      <c r="F246" s="14"/>
    </row>
    <row r="247" spans="1:6" ht="15.75" customHeight="1">
      <c r="A247" s="54"/>
      <c r="B247" s="17"/>
      <c r="C247" s="7"/>
      <c r="E247" s="14"/>
      <c r="F247" s="14"/>
    </row>
    <row r="248" spans="1:6" ht="15.75" customHeight="1">
      <c r="A248" s="54"/>
      <c r="B248" s="17"/>
      <c r="C248" s="7"/>
      <c r="E248" s="14"/>
      <c r="F248" s="14"/>
    </row>
    <row r="249" spans="1:6" ht="15.75" customHeight="1">
      <c r="A249" s="54"/>
      <c r="B249" s="17"/>
      <c r="C249" s="7"/>
      <c r="E249" s="14"/>
      <c r="F249" s="14"/>
    </row>
    <row r="250" spans="1:6" ht="15.75" customHeight="1">
      <c r="A250" s="54"/>
      <c r="B250" s="17"/>
      <c r="C250" s="7"/>
      <c r="E250" s="14"/>
      <c r="F250" s="14"/>
    </row>
    <row r="251" spans="1:6" ht="15.75" customHeight="1">
      <c r="A251" s="54"/>
      <c r="B251" s="17"/>
      <c r="C251" s="7"/>
      <c r="E251" s="14"/>
      <c r="F251" s="14"/>
    </row>
    <row r="252" spans="1:6" ht="15.75" customHeight="1">
      <c r="A252" s="54"/>
      <c r="B252" s="17"/>
      <c r="C252" s="7"/>
      <c r="E252" s="14"/>
      <c r="F252" s="14"/>
    </row>
    <row r="253" spans="1:6" ht="15.75" customHeight="1">
      <c r="A253" s="54"/>
      <c r="B253" s="17"/>
      <c r="C253" s="7"/>
      <c r="E253" s="14"/>
      <c r="F253" s="14"/>
    </row>
    <row r="254" spans="1:6" ht="15.75" customHeight="1">
      <c r="A254" s="54"/>
      <c r="B254" s="17"/>
      <c r="C254" s="7"/>
      <c r="E254" s="14"/>
      <c r="F254" s="14"/>
    </row>
    <row r="255" spans="1:6" ht="15.75" customHeight="1">
      <c r="A255" s="54"/>
      <c r="B255" s="17"/>
      <c r="C255" s="7"/>
      <c r="E255" s="14"/>
      <c r="F255" s="14"/>
    </row>
    <row r="256" spans="1:6" ht="15.75" customHeight="1">
      <c r="A256" s="54"/>
      <c r="B256" s="17"/>
      <c r="C256" s="7"/>
      <c r="E256" s="14"/>
      <c r="F256" s="14"/>
    </row>
    <row r="257" spans="1:6" ht="15.75" customHeight="1">
      <c r="A257" s="54"/>
      <c r="B257" s="17"/>
      <c r="C257" s="7"/>
      <c r="E257" s="14"/>
      <c r="F257" s="14"/>
    </row>
    <row r="258" spans="1:6" ht="15.75" customHeight="1">
      <c r="A258" s="54"/>
      <c r="B258" s="17"/>
      <c r="C258" s="7"/>
      <c r="E258" s="14"/>
      <c r="F258" s="14"/>
    </row>
    <row r="259" spans="1:6" ht="15.75" customHeight="1">
      <c r="A259" s="54"/>
      <c r="B259" s="17"/>
      <c r="C259" s="7"/>
      <c r="E259" s="14"/>
      <c r="F259" s="14"/>
    </row>
    <row r="260" spans="1:6" ht="15.75" customHeight="1">
      <c r="A260" s="54"/>
      <c r="B260" s="17"/>
      <c r="C260" s="7"/>
      <c r="E260" s="14"/>
      <c r="F260" s="14"/>
    </row>
    <row r="261" spans="1:6" ht="15.75" customHeight="1">
      <c r="A261" s="54"/>
      <c r="B261" s="17"/>
      <c r="C261" s="7"/>
      <c r="E261" s="14"/>
      <c r="F261" s="14"/>
    </row>
    <row r="262" spans="1:6" ht="15.75" customHeight="1">
      <c r="A262" s="54"/>
      <c r="B262" s="17"/>
      <c r="C262" s="7"/>
      <c r="E262" s="14"/>
      <c r="F262" s="14"/>
    </row>
    <row r="263" spans="1:6" ht="15.75" customHeight="1">
      <c r="A263" s="54"/>
      <c r="B263" s="17"/>
      <c r="C263" s="7"/>
      <c r="E263" s="14"/>
      <c r="F263" s="14"/>
    </row>
    <row r="264" spans="1:6" ht="15.75" customHeight="1">
      <c r="A264" s="54"/>
      <c r="B264" s="17"/>
      <c r="C264" s="7"/>
      <c r="E264" s="14"/>
      <c r="F264" s="14"/>
    </row>
    <row r="265" spans="1:6" ht="15.75" customHeight="1">
      <c r="A265" s="54"/>
      <c r="B265" s="17"/>
      <c r="C265" s="7"/>
      <c r="E265" s="14"/>
      <c r="F265" s="14"/>
    </row>
    <row r="266" spans="1:6" ht="15.75" customHeight="1">
      <c r="A266" s="54"/>
      <c r="B266" s="17"/>
      <c r="C266" s="7"/>
      <c r="E266" s="14"/>
      <c r="F266" s="14"/>
    </row>
    <row r="267" spans="1:6" ht="15.75" customHeight="1">
      <c r="A267" s="54"/>
      <c r="B267" s="17"/>
      <c r="C267" s="7"/>
      <c r="E267" s="14"/>
      <c r="F267" s="14"/>
    </row>
    <row r="268" spans="1:6" ht="15.75" customHeight="1">
      <c r="A268" s="54"/>
      <c r="B268" s="17"/>
      <c r="C268" s="7"/>
      <c r="E268" s="14"/>
      <c r="F268" s="14"/>
    </row>
    <row r="269" spans="1:6" ht="15.75" customHeight="1">
      <c r="A269" s="54"/>
      <c r="B269" s="17"/>
      <c r="C269" s="7"/>
      <c r="E269" s="14"/>
      <c r="F269" s="14"/>
    </row>
    <row r="270" spans="1:6" ht="15.75" customHeight="1">
      <c r="A270" s="54"/>
      <c r="B270" s="17"/>
      <c r="C270" s="7"/>
      <c r="E270" s="14"/>
      <c r="F270" s="14"/>
    </row>
    <row r="271" spans="1:6" ht="15.75" customHeight="1">
      <c r="A271" s="54"/>
      <c r="B271" s="17"/>
      <c r="C271" s="7"/>
      <c r="E271" s="14"/>
      <c r="F271" s="14"/>
    </row>
    <row r="272" spans="1:6" ht="15.75" customHeight="1">
      <c r="A272" s="54"/>
      <c r="B272" s="17"/>
      <c r="C272" s="7"/>
      <c r="E272" s="14"/>
      <c r="F272" s="14"/>
    </row>
    <row r="273" spans="1:6" ht="15.75" customHeight="1">
      <c r="A273" s="54"/>
      <c r="B273" s="17"/>
      <c r="C273" s="7"/>
      <c r="E273" s="14"/>
      <c r="F273" s="14"/>
    </row>
    <row r="274" spans="1:6" ht="15.75" customHeight="1">
      <c r="A274" s="54"/>
      <c r="B274" s="17"/>
      <c r="C274" s="7"/>
      <c r="E274" s="14"/>
      <c r="F274" s="14"/>
    </row>
    <row r="275" spans="1:6" ht="15.75" customHeight="1">
      <c r="A275" s="54"/>
      <c r="B275" s="17"/>
      <c r="C275" s="7"/>
      <c r="E275" s="14"/>
      <c r="F275" s="14"/>
    </row>
    <row r="276" spans="1:6" ht="15.75" customHeight="1">
      <c r="A276" s="54"/>
      <c r="B276" s="17"/>
      <c r="C276" s="7"/>
      <c r="E276" s="14"/>
      <c r="F276" s="14"/>
    </row>
    <row r="277" spans="1:6" ht="15.75" customHeight="1">
      <c r="A277" s="54"/>
      <c r="B277" s="17"/>
      <c r="C277" s="7"/>
      <c r="E277" s="14"/>
      <c r="F277" s="14"/>
    </row>
    <row r="278" spans="1:6" ht="15.75" customHeight="1">
      <c r="A278" s="54"/>
      <c r="B278" s="17"/>
      <c r="C278" s="7"/>
      <c r="E278" s="14"/>
      <c r="F278" s="14"/>
    </row>
    <row r="279" spans="1:6" ht="15.75" customHeight="1">
      <c r="A279" s="54"/>
      <c r="B279" s="17"/>
      <c r="C279" s="7"/>
      <c r="E279" s="14"/>
      <c r="F279" s="14"/>
    </row>
    <row r="280" spans="1:6" ht="15.75" customHeight="1">
      <c r="A280" s="54"/>
      <c r="B280" s="17"/>
      <c r="C280" s="7"/>
      <c r="E280" s="14"/>
      <c r="F280" s="14"/>
    </row>
    <row r="281" spans="1:6" ht="15.75" customHeight="1">
      <c r="A281" s="54"/>
      <c r="B281" s="17"/>
      <c r="C281" s="7"/>
      <c r="E281" s="14"/>
      <c r="F281" s="14"/>
    </row>
    <row r="282" spans="1:6" ht="15.75" customHeight="1">
      <c r="A282" s="54"/>
      <c r="B282" s="17"/>
      <c r="C282" s="7"/>
      <c r="E282" s="14"/>
      <c r="F282" s="14"/>
    </row>
    <row r="283" spans="1:6" ht="15.75" customHeight="1">
      <c r="A283" s="54"/>
      <c r="B283" s="17"/>
      <c r="C283" s="7"/>
      <c r="E283" s="14"/>
      <c r="F283" s="14"/>
    </row>
    <row r="284" spans="1:6" ht="15.75" customHeight="1">
      <c r="A284" s="54"/>
      <c r="B284" s="17"/>
      <c r="C284" s="7"/>
      <c r="E284" s="14"/>
      <c r="F284" s="14"/>
    </row>
    <row r="285" spans="1:6" ht="15.75" customHeight="1">
      <c r="A285" s="54"/>
      <c r="B285" s="17"/>
      <c r="C285" s="7"/>
      <c r="E285" s="14"/>
      <c r="F285" s="14"/>
    </row>
    <row r="286" spans="1:6" ht="15.75" customHeight="1">
      <c r="A286" s="54"/>
      <c r="B286" s="17"/>
      <c r="C286" s="7"/>
      <c r="E286" s="14"/>
      <c r="F286" s="14"/>
    </row>
    <row r="287" spans="1:6" ht="15.75" customHeight="1">
      <c r="A287" s="54"/>
      <c r="B287" s="17"/>
      <c r="C287" s="7"/>
      <c r="E287" s="14"/>
      <c r="F287" s="14"/>
    </row>
    <row r="288" spans="1:6" ht="15.75" customHeight="1">
      <c r="A288" s="54"/>
      <c r="B288" s="17"/>
      <c r="C288" s="7"/>
      <c r="E288" s="14"/>
      <c r="F288" s="14"/>
    </row>
    <row r="289" spans="1:6" ht="15.75" customHeight="1">
      <c r="A289" s="54"/>
      <c r="B289" s="17"/>
      <c r="C289" s="7"/>
      <c r="E289" s="14"/>
      <c r="F289" s="14"/>
    </row>
    <row r="290" spans="1:6" ht="15.75" customHeight="1">
      <c r="A290" s="54"/>
      <c r="B290" s="17"/>
      <c r="C290" s="7"/>
      <c r="E290" s="14"/>
      <c r="F290" s="14"/>
    </row>
    <row r="291" spans="1:6" ht="15.75" customHeight="1">
      <c r="A291" s="54"/>
      <c r="B291" s="17"/>
      <c r="C291" s="7"/>
      <c r="E291" s="14"/>
      <c r="F291" s="14"/>
    </row>
    <row r="292" spans="1:6" ht="15.75" customHeight="1">
      <c r="A292" s="54"/>
      <c r="B292" s="17"/>
      <c r="C292" s="7"/>
      <c r="E292" s="14"/>
      <c r="F292" s="14"/>
    </row>
    <row r="293" spans="1:6" ht="15.75" customHeight="1">
      <c r="A293" s="54"/>
      <c r="B293" s="17"/>
      <c r="C293" s="7"/>
      <c r="E293" s="14"/>
      <c r="F293" s="14"/>
    </row>
    <row r="294" spans="1:6" ht="15.75" customHeight="1">
      <c r="A294" s="54"/>
      <c r="B294" s="17"/>
      <c r="C294" s="7"/>
      <c r="E294" s="14"/>
      <c r="F294" s="14"/>
    </row>
    <row r="295" spans="1:6" ht="15.75" customHeight="1">
      <c r="A295" s="54"/>
      <c r="B295" s="17"/>
      <c r="C295" s="7"/>
      <c r="E295" s="14"/>
      <c r="F295" s="14"/>
    </row>
    <row r="296" spans="1:6" ht="15.75" customHeight="1">
      <c r="A296" s="54"/>
      <c r="B296" s="17"/>
      <c r="C296" s="7"/>
      <c r="E296" s="14"/>
      <c r="F296" s="14"/>
    </row>
    <row r="297" spans="1:6" ht="15.75" customHeight="1">
      <c r="A297" s="54"/>
      <c r="B297" s="17"/>
      <c r="C297" s="7"/>
      <c r="E297" s="14"/>
      <c r="F297" s="14"/>
    </row>
    <row r="298" spans="1:6" ht="15.75" customHeight="1">
      <c r="A298" s="54"/>
      <c r="B298" s="17"/>
      <c r="C298" s="7"/>
      <c r="E298" s="14"/>
      <c r="F298" s="14"/>
    </row>
    <row r="299" spans="1:6" ht="15.75" customHeight="1">
      <c r="A299" s="54"/>
      <c r="B299" s="17"/>
      <c r="C299" s="7"/>
      <c r="E299" s="14"/>
      <c r="F299" s="14"/>
    </row>
    <row r="300" spans="1:6" ht="15.75" customHeight="1">
      <c r="A300" s="54"/>
      <c r="B300" s="17"/>
      <c r="C300" s="7"/>
      <c r="E300" s="14"/>
      <c r="F300" s="14"/>
    </row>
    <row r="301" spans="1:6" ht="15.75" customHeight="1">
      <c r="A301" s="54"/>
      <c r="B301" s="17"/>
      <c r="C301" s="7"/>
      <c r="E301" s="14"/>
      <c r="F301" s="14"/>
    </row>
    <row r="302" spans="1:6" ht="15.75" customHeight="1">
      <c r="A302" s="54"/>
      <c r="B302" s="17"/>
      <c r="C302" s="7"/>
      <c r="E302" s="14"/>
      <c r="F302" s="14"/>
    </row>
    <row r="303" spans="1:6" ht="15.75" customHeight="1">
      <c r="A303" s="54"/>
      <c r="B303" s="17"/>
      <c r="C303" s="7"/>
      <c r="E303" s="14"/>
      <c r="F303" s="14"/>
    </row>
    <row r="304" spans="1:6" ht="15.75" customHeight="1">
      <c r="A304" s="54"/>
      <c r="B304" s="17"/>
      <c r="C304" s="7"/>
      <c r="E304" s="14"/>
      <c r="F304" s="14"/>
    </row>
    <row r="305" spans="1:6" ht="15.75" customHeight="1">
      <c r="A305" s="54"/>
      <c r="B305" s="17"/>
      <c r="C305" s="7"/>
      <c r="E305" s="14"/>
      <c r="F305" s="14"/>
    </row>
    <row r="306" spans="1:6" ht="15.75" customHeight="1">
      <c r="A306" s="54"/>
      <c r="B306" s="17"/>
      <c r="C306" s="7"/>
      <c r="E306" s="14"/>
      <c r="F306" s="14"/>
    </row>
    <row r="307" spans="1:6" ht="15.75" customHeight="1">
      <c r="A307" s="54"/>
      <c r="B307" s="17"/>
      <c r="C307" s="7"/>
      <c r="E307" s="14"/>
      <c r="F307" s="14"/>
    </row>
    <row r="308" spans="1:6" ht="15.75" customHeight="1">
      <c r="A308" s="54"/>
      <c r="B308" s="17"/>
      <c r="C308" s="7"/>
      <c r="E308" s="14"/>
      <c r="F308" s="14"/>
    </row>
    <row r="309" spans="1:6" ht="15.75" customHeight="1">
      <c r="A309" s="54"/>
      <c r="B309" s="17"/>
      <c r="C309" s="7"/>
      <c r="E309" s="14"/>
      <c r="F309" s="14"/>
    </row>
    <row r="310" spans="1:6" ht="15.75" customHeight="1">
      <c r="A310" s="54"/>
      <c r="B310" s="17"/>
      <c r="C310" s="7"/>
      <c r="E310" s="14"/>
      <c r="F310" s="14"/>
    </row>
    <row r="311" spans="1:6" ht="15.75" customHeight="1">
      <c r="A311" s="54"/>
      <c r="B311" s="17"/>
      <c r="C311" s="7"/>
      <c r="E311" s="14"/>
      <c r="F311" s="14"/>
    </row>
    <row r="312" spans="1:6" ht="15.75" customHeight="1">
      <c r="A312" s="54"/>
      <c r="B312" s="17"/>
      <c r="C312" s="7"/>
      <c r="E312" s="14"/>
      <c r="F312" s="14"/>
    </row>
    <row r="313" spans="1:6" ht="15.75" customHeight="1">
      <c r="A313" s="54"/>
      <c r="B313" s="17"/>
      <c r="C313" s="7"/>
      <c r="E313" s="14"/>
      <c r="F313" s="14"/>
    </row>
    <row r="314" spans="1:6" ht="15.75" customHeight="1">
      <c r="A314" s="54"/>
      <c r="B314" s="17"/>
      <c r="C314" s="7"/>
      <c r="E314" s="14"/>
      <c r="F314" s="14"/>
    </row>
    <row r="315" spans="1:6" ht="15.75" customHeight="1">
      <c r="A315" s="54"/>
      <c r="B315" s="17"/>
      <c r="C315" s="7"/>
      <c r="E315" s="14"/>
      <c r="F315" s="14"/>
    </row>
    <row r="316" spans="1:6" ht="15.75" customHeight="1">
      <c r="A316" s="54"/>
      <c r="B316" s="17"/>
      <c r="C316" s="7"/>
      <c r="E316" s="14"/>
      <c r="F316" s="14"/>
    </row>
    <row r="317" spans="1:6" ht="15.75" customHeight="1">
      <c r="A317" s="54"/>
      <c r="B317" s="17"/>
      <c r="C317" s="7"/>
      <c r="E317" s="14"/>
      <c r="F317" s="14"/>
    </row>
    <row r="318" spans="1:6" ht="15.75" customHeight="1">
      <c r="A318" s="54"/>
      <c r="B318" s="17"/>
      <c r="C318" s="7"/>
      <c r="E318" s="14"/>
      <c r="F318" s="14"/>
    </row>
    <row r="319" spans="1:6" ht="15.75" customHeight="1">
      <c r="A319" s="54"/>
      <c r="B319" s="17"/>
      <c r="C319" s="7"/>
      <c r="E319" s="14"/>
      <c r="F319" s="14"/>
    </row>
    <row r="320" spans="1:6" ht="15.75" customHeight="1">
      <c r="A320" s="54"/>
      <c r="B320" s="17"/>
      <c r="C320" s="7"/>
      <c r="E320" s="14"/>
      <c r="F320" s="14"/>
    </row>
    <row r="321" spans="1:6" ht="15.75" customHeight="1">
      <c r="A321" s="54"/>
      <c r="B321" s="17"/>
      <c r="C321" s="7"/>
      <c r="E321" s="14"/>
      <c r="F321" s="14"/>
    </row>
    <row r="322" spans="1:6" ht="15.75" customHeight="1">
      <c r="A322" s="54"/>
      <c r="B322" s="17"/>
      <c r="C322" s="7"/>
      <c r="E322" s="14"/>
      <c r="F322" s="14"/>
    </row>
    <row r="323" spans="1:6" ht="15.75" customHeight="1">
      <c r="A323" s="54"/>
      <c r="B323" s="17"/>
      <c r="C323" s="7"/>
      <c r="E323" s="14"/>
      <c r="F323" s="14"/>
    </row>
    <row r="324" spans="1:6" ht="15.75" customHeight="1">
      <c r="A324" s="54"/>
      <c r="B324" s="17"/>
      <c r="C324" s="7"/>
      <c r="E324" s="14"/>
      <c r="F324" s="14"/>
    </row>
    <row r="325" spans="1:6" ht="15.75" customHeight="1">
      <c r="A325" s="54"/>
      <c r="B325" s="17"/>
      <c r="C325" s="7"/>
      <c r="E325" s="14"/>
      <c r="F325" s="14"/>
    </row>
    <row r="326" spans="1:6" ht="15.75" customHeight="1">
      <c r="A326" s="54"/>
      <c r="B326" s="17"/>
      <c r="C326" s="7"/>
      <c r="E326" s="14"/>
      <c r="F326" s="14"/>
    </row>
    <row r="327" spans="1:6" ht="15.75" customHeight="1">
      <c r="A327" s="54"/>
      <c r="B327" s="17"/>
      <c r="C327" s="7"/>
      <c r="E327" s="14"/>
      <c r="F327" s="14"/>
    </row>
    <row r="328" spans="1:6" ht="15.75" customHeight="1">
      <c r="A328" s="54"/>
      <c r="B328" s="17"/>
      <c r="C328" s="7"/>
      <c r="E328" s="14"/>
      <c r="F328" s="14"/>
    </row>
    <row r="329" spans="1:6" ht="15.75" customHeight="1">
      <c r="A329" s="54"/>
      <c r="B329" s="17"/>
      <c r="C329" s="7"/>
      <c r="E329" s="14"/>
      <c r="F329" s="14"/>
    </row>
    <row r="330" spans="1:6" ht="15.75" customHeight="1">
      <c r="A330" s="54"/>
      <c r="B330" s="17"/>
      <c r="C330" s="7"/>
      <c r="E330" s="14"/>
      <c r="F330" s="14"/>
    </row>
    <row r="331" spans="1:6" ht="15.75" customHeight="1">
      <c r="A331" s="54"/>
      <c r="B331" s="17"/>
      <c r="C331" s="7"/>
      <c r="E331" s="14"/>
      <c r="F331" s="14"/>
    </row>
    <row r="332" spans="1:6" ht="15.75" customHeight="1">
      <c r="A332" s="54"/>
      <c r="B332" s="17"/>
      <c r="C332" s="7"/>
      <c r="E332" s="14"/>
      <c r="F332" s="14"/>
    </row>
    <row r="333" spans="1:6" ht="15.75" customHeight="1">
      <c r="A333" s="54"/>
      <c r="B333" s="17"/>
      <c r="C333" s="7"/>
      <c r="E333" s="14"/>
      <c r="F333" s="14"/>
    </row>
    <row r="334" spans="1:6" ht="15.75" customHeight="1">
      <c r="A334" s="54"/>
      <c r="B334" s="17"/>
      <c r="C334" s="7"/>
      <c r="E334" s="14"/>
      <c r="F334" s="14"/>
    </row>
    <row r="335" spans="1:6" ht="15.75" customHeight="1">
      <c r="A335" s="54"/>
      <c r="B335" s="17"/>
      <c r="C335" s="7"/>
      <c r="E335" s="14"/>
      <c r="F335" s="14"/>
    </row>
    <row r="336" spans="1:6" ht="15.75" customHeight="1">
      <c r="A336" s="54"/>
      <c r="B336" s="17"/>
      <c r="C336" s="7"/>
      <c r="E336" s="14"/>
      <c r="F336" s="14"/>
    </row>
    <row r="337" spans="1:6" ht="15.75" customHeight="1">
      <c r="A337" s="54"/>
      <c r="B337" s="17"/>
      <c r="C337" s="7"/>
      <c r="E337" s="14"/>
      <c r="F337" s="14"/>
    </row>
    <row r="338" spans="1:6" ht="15.75" customHeight="1">
      <c r="A338" s="54"/>
      <c r="B338" s="17"/>
      <c r="C338" s="7"/>
      <c r="E338" s="14"/>
      <c r="F338" s="14"/>
    </row>
    <row r="339" spans="1:6" ht="15.75" customHeight="1">
      <c r="A339" s="54"/>
      <c r="B339" s="17"/>
      <c r="C339" s="7"/>
      <c r="E339" s="14"/>
      <c r="F339" s="14"/>
    </row>
    <row r="340" spans="1:6" ht="15.75" customHeight="1">
      <c r="A340" s="54"/>
      <c r="B340" s="17"/>
      <c r="C340" s="7"/>
      <c r="E340" s="14"/>
      <c r="F340" s="14"/>
    </row>
    <row r="341" spans="1:6" ht="15.75" customHeight="1">
      <c r="A341" s="54"/>
      <c r="B341" s="17"/>
      <c r="C341" s="7"/>
      <c r="E341" s="14"/>
      <c r="F341" s="14"/>
    </row>
    <row r="342" spans="1:6" ht="15.75" customHeight="1">
      <c r="A342" s="54"/>
      <c r="B342" s="17"/>
      <c r="C342" s="7"/>
      <c r="E342" s="14"/>
      <c r="F342" s="14"/>
    </row>
    <row r="343" spans="1:6" ht="15.75" customHeight="1">
      <c r="A343" s="54"/>
      <c r="B343" s="17"/>
      <c r="C343" s="7"/>
      <c r="E343" s="14"/>
      <c r="F343" s="14"/>
    </row>
    <row r="344" spans="1:6" ht="15.75" customHeight="1">
      <c r="A344" s="54"/>
      <c r="B344" s="17"/>
      <c r="C344" s="7"/>
      <c r="E344" s="14"/>
      <c r="F344" s="14"/>
    </row>
    <row r="345" spans="1:6" ht="15.75" customHeight="1">
      <c r="A345" s="54"/>
      <c r="B345" s="17"/>
      <c r="C345" s="7"/>
      <c r="E345" s="14"/>
      <c r="F345" s="14"/>
    </row>
    <row r="346" spans="1:6" ht="15.75" customHeight="1">
      <c r="A346" s="54"/>
      <c r="B346" s="17"/>
      <c r="C346" s="7"/>
      <c r="E346" s="14"/>
      <c r="F346" s="14"/>
    </row>
    <row r="347" spans="1:6" ht="15.75" customHeight="1">
      <c r="A347" s="54"/>
      <c r="B347" s="17"/>
      <c r="C347" s="7"/>
      <c r="E347" s="14"/>
      <c r="F347" s="14"/>
    </row>
    <row r="348" spans="1:6" ht="15.75" customHeight="1">
      <c r="A348" s="54"/>
      <c r="B348" s="17"/>
      <c r="C348" s="7"/>
      <c r="E348" s="14"/>
      <c r="F348" s="14"/>
    </row>
    <row r="349" spans="1:6" ht="15.75" customHeight="1">
      <c r="A349" s="54"/>
      <c r="B349" s="17"/>
      <c r="C349" s="7"/>
      <c r="E349" s="14"/>
      <c r="F349" s="14"/>
    </row>
    <row r="350" spans="1:6" ht="15.75" customHeight="1">
      <c r="A350" s="54"/>
      <c r="B350" s="17"/>
      <c r="C350" s="7"/>
      <c r="E350" s="14"/>
      <c r="F350" s="14"/>
    </row>
    <row r="351" spans="1:6" ht="15.75" customHeight="1">
      <c r="A351" s="54"/>
      <c r="B351" s="17"/>
      <c r="C351" s="7"/>
      <c r="E351" s="14"/>
      <c r="F351" s="14"/>
    </row>
    <row r="352" spans="1:6" ht="15.75" customHeight="1">
      <c r="A352" s="54"/>
      <c r="B352" s="17"/>
      <c r="C352" s="7"/>
      <c r="E352" s="14"/>
      <c r="F352" s="14"/>
    </row>
    <row r="353" spans="1:6" ht="15.75" customHeight="1">
      <c r="A353" s="54"/>
      <c r="B353" s="17"/>
      <c r="C353" s="7"/>
      <c r="E353" s="14"/>
      <c r="F353" s="14"/>
    </row>
    <row r="354" spans="1:6" ht="15.75" customHeight="1">
      <c r="A354" s="54"/>
      <c r="B354" s="17"/>
      <c r="C354" s="7"/>
      <c r="E354" s="14"/>
      <c r="F354" s="14"/>
    </row>
    <row r="355" spans="1:6" ht="15.75" customHeight="1">
      <c r="A355" s="54"/>
      <c r="B355" s="17"/>
      <c r="C355" s="7"/>
      <c r="E355" s="14"/>
      <c r="F355" s="14"/>
    </row>
    <row r="356" spans="1:6" ht="15.75" customHeight="1">
      <c r="A356" s="54"/>
      <c r="B356" s="17"/>
      <c r="C356" s="7"/>
      <c r="E356" s="14"/>
      <c r="F356" s="14"/>
    </row>
    <row r="357" spans="1:6" ht="15.75" customHeight="1">
      <c r="A357" s="54"/>
      <c r="B357" s="17"/>
      <c r="C357" s="7"/>
      <c r="E357" s="14"/>
      <c r="F357" s="14"/>
    </row>
    <row r="358" spans="1:6" ht="15.75" customHeight="1">
      <c r="A358" s="54"/>
      <c r="B358" s="17"/>
      <c r="C358" s="7"/>
      <c r="E358" s="14"/>
      <c r="F358" s="14"/>
    </row>
    <row r="359" spans="1:6" ht="15.75" customHeight="1">
      <c r="A359" s="54"/>
      <c r="B359" s="17"/>
      <c r="C359" s="7"/>
      <c r="E359" s="14"/>
      <c r="F359" s="14"/>
    </row>
    <row r="360" spans="1:6" ht="15.75" customHeight="1">
      <c r="A360" s="54"/>
      <c r="B360" s="17"/>
      <c r="C360" s="7"/>
      <c r="E360" s="14"/>
      <c r="F360" s="14"/>
    </row>
    <row r="361" spans="1:6" ht="15.75" customHeight="1">
      <c r="A361" s="54"/>
      <c r="B361" s="17"/>
      <c r="C361" s="7"/>
      <c r="E361" s="14"/>
      <c r="F361" s="14"/>
    </row>
    <row r="362" spans="1:6" ht="15.75" customHeight="1">
      <c r="A362" s="54"/>
      <c r="B362" s="17"/>
      <c r="C362" s="7"/>
      <c r="E362" s="14"/>
      <c r="F362" s="14"/>
    </row>
    <row r="363" spans="1:6" ht="15.75" customHeight="1">
      <c r="A363" s="54"/>
      <c r="B363" s="17"/>
      <c r="C363" s="7"/>
      <c r="E363" s="14"/>
      <c r="F363" s="14"/>
    </row>
    <row r="364" spans="1:6" ht="15.75" customHeight="1">
      <c r="A364" s="54"/>
      <c r="B364" s="17"/>
      <c r="C364" s="7"/>
      <c r="E364" s="14"/>
      <c r="F364" s="14"/>
    </row>
    <row r="365" spans="1:6" ht="15.75" customHeight="1">
      <c r="A365" s="54"/>
      <c r="B365" s="17"/>
      <c r="C365" s="7"/>
      <c r="E365" s="14"/>
      <c r="F365" s="14"/>
    </row>
    <row r="366" spans="1:6" ht="15.75" customHeight="1">
      <c r="A366" s="54"/>
      <c r="B366" s="17"/>
      <c r="C366" s="7"/>
      <c r="E366" s="14"/>
      <c r="F366" s="14"/>
    </row>
    <row r="367" spans="1:6" ht="15.75" customHeight="1">
      <c r="A367" s="54"/>
      <c r="B367" s="17"/>
      <c r="C367" s="7"/>
      <c r="E367" s="14"/>
      <c r="F367" s="14"/>
    </row>
    <row r="368" spans="1:6" ht="15.75" customHeight="1">
      <c r="A368" s="54"/>
      <c r="B368" s="17"/>
      <c r="C368" s="7"/>
      <c r="E368" s="14"/>
      <c r="F368" s="14"/>
    </row>
    <row r="369" spans="1:6" ht="15.75" customHeight="1">
      <c r="A369" s="54"/>
      <c r="B369" s="17"/>
      <c r="C369" s="7"/>
      <c r="E369" s="14"/>
      <c r="F369" s="14"/>
    </row>
    <row r="370" spans="1:6" ht="15.75" customHeight="1">
      <c r="A370" s="54"/>
      <c r="B370" s="17"/>
      <c r="C370" s="7"/>
      <c r="E370" s="14"/>
      <c r="F370" s="14"/>
    </row>
    <row r="371" spans="1:6" ht="15.75" customHeight="1">
      <c r="A371" s="54"/>
      <c r="B371" s="17"/>
      <c r="C371" s="7"/>
      <c r="E371" s="14"/>
      <c r="F371" s="14"/>
    </row>
    <row r="372" spans="1:6" ht="15.75" customHeight="1">
      <c r="A372" s="54"/>
      <c r="B372" s="17"/>
      <c r="C372" s="7"/>
      <c r="E372" s="14"/>
      <c r="F372" s="14"/>
    </row>
    <row r="373" spans="1:6" ht="15.75" customHeight="1">
      <c r="A373" s="54"/>
      <c r="B373" s="17"/>
      <c r="C373" s="7"/>
      <c r="E373" s="14"/>
      <c r="F373" s="14"/>
    </row>
    <row r="374" spans="1:6" ht="15.75" customHeight="1">
      <c r="A374" s="54"/>
      <c r="B374" s="17"/>
      <c r="C374" s="7"/>
      <c r="E374" s="14"/>
      <c r="F374" s="14"/>
    </row>
    <row r="375" spans="1:6" ht="15.75" customHeight="1">
      <c r="A375" s="54"/>
      <c r="B375" s="17"/>
      <c r="C375" s="7"/>
      <c r="E375" s="14"/>
      <c r="F375" s="14"/>
    </row>
    <row r="376" spans="1:6" ht="15.75" customHeight="1">
      <c r="A376" s="54"/>
      <c r="B376" s="17"/>
      <c r="C376" s="7"/>
      <c r="E376" s="14"/>
      <c r="F376" s="14"/>
    </row>
    <row r="377" spans="1:6" ht="15.75" customHeight="1">
      <c r="A377" s="54"/>
      <c r="B377" s="17"/>
      <c r="C377" s="7"/>
      <c r="E377" s="14"/>
      <c r="F377" s="14"/>
    </row>
    <row r="378" spans="1:6" ht="15.75" customHeight="1">
      <c r="A378" s="54"/>
      <c r="B378" s="17"/>
      <c r="C378" s="7"/>
      <c r="E378" s="14"/>
      <c r="F378" s="14"/>
    </row>
    <row r="379" spans="1:6" ht="15.75" customHeight="1">
      <c r="A379" s="54"/>
      <c r="B379" s="17"/>
      <c r="C379" s="7"/>
      <c r="E379" s="14"/>
      <c r="F379" s="14"/>
    </row>
    <row r="380" spans="1:6" ht="15.75" customHeight="1">
      <c r="A380" s="54"/>
      <c r="B380" s="17"/>
      <c r="C380" s="7"/>
      <c r="E380" s="14"/>
      <c r="F380" s="14"/>
    </row>
    <row r="381" spans="1:6" ht="15.75" customHeight="1">
      <c r="A381" s="54"/>
      <c r="B381" s="17"/>
      <c r="C381" s="7"/>
      <c r="E381" s="14"/>
      <c r="F381" s="14"/>
    </row>
    <row r="382" spans="1:6" ht="15.75" customHeight="1">
      <c r="A382" s="54"/>
      <c r="B382" s="17"/>
      <c r="C382" s="7"/>
      <c r="E382" s="14"/>
      <c r="F382" s="14"/>
    </row>
    <row r="383" spans="1:6" ht="15.75" customHeight="1">
      <c r="A383" s="54"/>
      <c r="B383" s="17"/>
      <c r="C383" s="7"/>
      <c r="E383" s="14"/>
      <c r="F383" s="14"/>
    </row>
    <row r="384" spans="1:6" ht="15.75" customHeight="1">
      <c r="A384" s="54"/>
      <c r="B384" s="17"/>
      <c r="C384" s="7"/>
      <c r="E384" s="14"/>
      <c r="F384" s="14"/>
    </row>
    <row r="385" spans="1:6" ht="15.75" customHeight="1">
      <c r="A385" s="54"/>
      <c r="B385" s="17"/>
      <c r="C385" s="7"/>
      <c r="E385" s="14"/>
      <c r="F385" s="14"/>
    </row>
    <row r="386" spans="1:6" ht="15.75" customHeight="1">
      <c r="A386" s="54"/>
      <c r="B386" s="17"/>
      <c r="C386" s="7"/>
      <c r="E386" s="14"/>
      <c r="F386" s="14"/>
    </row>
    <row r="387" spans="1:6" ht="15.75" customHeight="1">
      <c r="A387" s="54"/>
      <c r="B387" s="17"/>
      <c r="C387" s="7"/>
      <c r="E387" s="14"/>
      <c r="F387" s="14"/>
    </row>
    <row r="388" spans="1:6" ht="15.75" customHeight="1">
      <c r="A388" s="54"/>
      <c r="B388" s="17"/>
      <c r="C388" s="7"/>
      <c r="E388" s="14"/>
      <c r="F388" s="14"/>
    </row>
    <row r="389" spans="1:6" ht="15.75" customHeight="1">
      <c r="A389" s="54"/>
      <c r="B389" s="17"/>
      <c r="C389" s="7"/>
      <c r="E389" s="14"/>
      <c r="F389" s="14"/>
    </row>
    <row r="390" spans="1:6" ht="15.75" customHeight="1">
      <c r="A390" s="54"/>
      <c r="B390" s="17"/>
      <c r="C390" s="7"/>
      <c r="E390" s="14"/>
      <c r="F390" s="14"/>
    </row>
    <row r="391" spans="1:6" ht="15.75" customHeight="1">
      <c r="A391" s="54"/>
      <c r="B391" s="17"/>
      <c r="C391" s="7"/>
      <c r="E391" s="14"/>
      <c r="F391" s="14"/>
    </row>
    <row r="392" spans="1:6" ht="15.75" customHeight="1">
      <c r="A392" s="54"/>
      <c r="B392" s="17"/>
      <c r="C392" s="7"/>
      <c r="E392" s="14"/>
      <c r="F392" s="14"/>
    </row>
    <row r="393" spans="1:6" ht="15.75" customHeight="1">
      <c r="A393" s="54"/>
      <c r="B393" s="17"/>
      <c r="C393" s="7"/>
      <c r="E393" s="14"/>
      <c r="F393" s="14"/>
    </row>
    <row r="394" spans="1:6" ht="15.75" customHeight="1">
      <c r="A394" s="54"/>
      <c r="B394" s="17"/>
      <c r="C394" s="7"/>
      <c r="E394" s="14"/>
      <c r="F394" s="14"/>
    </row>
    <row r="395" spans="1:6" ht="15.75" customHeight="1">
      <c r="A395" s="54"/>
      <c r="B395" s="17"/>
      <c r="C395" s="7"/>
      <c r="E395" s="14"/>
      <c r="F395" s="14"/>
    </row>
    <row r="396" spans="1:6" ht="15.75" customHeight="1">
      <c r="A396" s="54"/>
      <c r="B396" s="17"/>
      <c r="C396" s="7"/>
      <c r="E396" s="14"/>
      <c r="F396" s="14"/>
    </row>
    <row r="397" spans="1:6" ht="15.75" customHeight="1">
      <c r="A397" s="54"/>
      <c r="B397" s="17"/>
      <c r="C397" s="7"/>
      <c r="E397" s="14"/>
      <c r="F397" s="14"/>
    </row>
    <row r="398" spans="1:6" ht="15.75" customHeight="1">
      <c r="A398" s="54"/>
      <c r="B398" s="17"/>
      <c r="C398" s="7"/>
      <c r="E398" s="14"/>
      <c r="F398" s="14"/>
    </row>
    <row r="399" spans="1:6" ht="15.75" customHeight="1">
      <c r="A399" s="54"/>
      <c r="B399" s="17"/>
      <c r="C399" s="7"/>
      <c r="E399" s="14"/>
      <c r="F399" s="14"/>
    </row>
    <row r="400" spans="1:6" ht="15.75" customHeight="1">
      <c r="A400" s="54"/>
      <c r="B400" s="17"/>
      <c r="C400" s="7"/>
      <c r="E400" s="14"/>
      <c r="F400" s="14"/>
    </row>
    <row r="401" spans="1:6" ht="15.75" customHeight="1">
      <c r="A401" s="54"/>
      <c r="B401" s="17"/>
      <c r="C401" s="7"/>
      <c r="E401" s="14"/>
      <c r="F401" s="14"/>
    </row>
    <row r="402" spans="1:6" ht="15.75" customHeight="1">
      <c r="A402" s="54"/>
      <c r="B402" s="17"/>
      <c r="C402" s="7"/>
      <c r="E402" s="14"/>
      <c r="F402" s="14"/>
    </row>
    <row r="403" spans="1:6" ht="15.75" customHeight="1">
      <c r="A403" s="54"/>
      <c r="B403" s="17"/>
      <c r="C403" s="7"/>
      <c r="E403" s="14"/>
      <c r="F403" s="14"/>
    </row>
    <row r="404" spans="1:6" ht="15.75" customHeight="1">
      <c r="A404" s="54"/>
      <c r="B404" s="17"/>
      <c r="C404" s="7"/>
      <c r="E404" s="14"/>
      <c r="F404" s="14"/>
    </row>
    <row r="405" spans="1:6" ht="15.75" customHeight="1">
      <c r="A405" s="54"/>
      <c r="B405" s="17"/>
      <c r="C405" s="7"/>
      <c r="E405" s="14"/>
      <c r="F405" s="14"/>
    </row>
    <row r="406" spans="1:6" ht="15.75" customHeight="1">
      <c r="A406" s="54"/>
      <c r="B406" s="17"/>
      <c r="C406" s="7"/>
      <c r="E406" s="14"/>
      <c r="F406" s="14"/>
    </row>
    <row r="407" spans="1:6" ht="15.75" customHeight="1">
      <c r="A407" s="54"/>
      <c r="B407" s="17"/>
      <c r="C407" s="7"/>
      <c r="E407" s="14"/>
      <c r="F407" s="14"/>
    </row>
    <row r="408" spans="1:6" ht="15.75" customHeight="1">
      <c r="A408" s="54"/>
      <c r="B408" s="17"/>
      <c r="C408" s="7"/>
      <c r="E408" s="14"/>
      <c r="F408" s="14"/>
    </row>
    <row r="409" spans="1:6" ht="15.75" customHeight="1">
      <c r="A409" s="54"/>
      <c r="B409" s="17"/>
      <c r="C409" s="7"/>
      <c r="E409" s="14"/>
      <c r="F409" s="14"/>
    </row>
    <row r="410" spans="1:6" ht="15.75" customHeight="1">
      <c r="A410" s="54"/>
      <c r="B410" s="17"/>
      <c r="C410" s="7"/>
      <c r="E410" s="14"/>
      <c r="F410" s="14"/>
    </row>
    <row r="411" spans="1:6" ht="15.75" customHeight="1">
      <c r="A411" s="54"/>
      <c r="B411" s="17"/>
      <c r="C411" s="7"/>
      <c r="E411" s="14"/>
      <c r="F411" s="14"/>
    </row>
    <row r="412" spans="1:6" ht="15.75" customHeight="1">
      <c r="A412" s="54"/>
      <c r="B412" s="17"/>
      <c r="C412" s="7"/>
      <c r="E412" s="14"/>
      <c r="F412" s="14"/>
    </row>
    <row r="413" spans="1:6" ht="15.75" customHeight="1">
      <c r="A413" s="54"/>
      <c r="B413" s="17"/>
      <c r="C413" s="7"/>
      <c r="E413" s="14"/>
      <c r="F413" s="14"/>
    </row>
    <row r="414" spans="1:6" ht="15.75" customHeight="1">
      <c r="A414" s="54"/>
      <c r="B414" s="17"/>
      <c r="C414" s="7"/>
      <c r="E414" s="14"/>
      <c r="F414" s="14"/>
    </row>
    <row r="415" spans="1:6" ht="15.75" customHeight="1">
      <c r="A415" s="54"/>
      <c r="B415" s="17"/>
      <c r="C415" s="7"/>
      <c r="E415" s="14"/>
      <c r="F415" s="14"/>
    </row>
    <row r="416" spans="1:6" ht="15.75" customHeight="1">
      <c r="A416" s="54"/>
      <c r="B416" s="17"/>
      <c r="C416" s="7"/>
      <c r="E416" s="14"/>
      <c r="F416" s="14"/>
    </row>
    <row r="417" spans="1:6" ht="15.75" customHeight="1">
      <c r="A417" s="54"/>
      <c r="B417" s="17"/>
      <c r="C417" s="7"/>
      <c r="E417" s="14"/>
      <c r="F417" s="14"/>
    </row>
    <row r="418" spans="1:6" ht="15.75" customHeight="1">
      <c r="A418" s="54"/>
      <c r="B418" s="17"/>
      <c r="C418" s="7"/>
      <c r="E418" s="14"/>
      <c r="F418" s="14"/>
    </row>
    <row r="419" spans="1:6" ht="15.75" customHeight="1">
      <c r="A419" s="54"/>
      <c r="B419" s="17"/>
      <c r="C419" s="7"/>
      <c r="E419" s="14"/>
      <c r="F419" s="14"/>
    </row>
    <row r="420" spans="1:6" ht="15.75" customHeight="1">
      <c r="A420" s="54"/>
      <c r="B420" s="17"/>
      <c r="C420" s="7"/>
      <c r="E420" s="14"/>
      <c r="F420" s="14"/>
    </row>
    <row r="421" spans="1:6" ht="15.75" customHeight="1">
      <c r="A421" s="54"/>
      <c r="B421" s="17"/>
      <c r="C421" s="7"/>
      <c r="E421" s="14"/>
      <c r="F421" s="14"/>
    </row>
    <row r="422" spans="1:6" ht="15.75" customHeight="1">
      <c r="A422" s="54"/>
      <c r="B422" s="17"/>
      <c r="C422" s="7"/>
      <c r="E422" s="14"/>
      <c r="F422" s="14"/>
    </row>
    <row r="423" spans="1:6" ht="15.75" customHeight="1">
      <c r="A423" s="54"/>
      <c r="B423" s="17"/>
      <c r="C423" s="7"/>
      <c r="E423" s="14"/>
      <c r="F423" s="14"/>
    </row>
    <row r="424" spans="1:6" ht="15.75" customHeight="1">
      <c r="A424" s="54"/>
      <c r="B424" s="17"/>
      <c r="C424" s="7"/>
      <c r="E424" s="14"/>
      <c r="F424" s="14"/>
    </row>
    <row r="425" spans="1:6" ht="15.75" customHeight="1">
      <c r="A425" s="54"/>
      <c r="B425" s="17"/>
      <c r="C425" s="7"/>
      <c r="E425" s="14"/>
      <c r="F425" s="14"/>
    </row>
    <row r="426" spans="1:6" ht="15.75" customHeight="1">
      <c r="A426" s="54"/>
      <c r="B426" s="17"/>
      <c r="C426" s="7"/>
      <c r="E426" s="14"/>
      <c r="F426" s="14"/>
    </row>
    <row r="427" spans="1:6" ht="15.75" customHeight="1">
      <c r="A427" s="54"/>
      <c r="B427" s="17"/>
      <c r="C427" s="7"/>
      <c r="E427" s="14"/>
      <c r="F427" s="14"/>
    </row>
    <row r="428" spans="1:6" ht="15.75" customHeight="1">
      <c r="A428" s="54"/>
      <c r="B428" s="17"/>
      <c r="C428" s="7"/>
      <c r="E428" s="14"/>
      <c r="F428" s="14"/>
    </row>
    <row r="429" spans="1:6" ht="15.75" customHeight="1">
      <c r="A429" s="54"/>
      <c r="B429" s="17"/>
      <c r="C429" s="7"/>
      <c r="E429" s="14"/>
      <c r="F429" s="14"/>
    </row>
    <row r="430" spans="1:6" ht="15.75" customHeight="1">
      <c r="A430" s="54"/>
      <c r="B430" s="17"/>
      <c r="C430" s="7"/>
      <c r="E430" s="14"/>
      <c r="F430" s="14"/>
    </row>
    <row r="431" spans="1:6" ht="15.75" customHeight="1">
      <c r="A431" s="54"/>
      <c r="B431" s="17"/>
      <c r="C431" s="7"/>
      <c r="E431" s="14"/>
      <c r="F431" s="14"/>
    </row>
    <row r="432" spans="1:6" ht="15.75" customHeight="1">
      <c r="A432" s="54"/>
      <c r="B432" s="17"/>
      <c r="C432" s="7"/>
      <c r="E432" s="14"/>
      <c r="F432" s="14"/>
    </row>
    <row r="433" spans="1:6" ht="15.75" customHeight="1">
      <c r="A433" s="54"/>
      <c r="B433" s="17"/>
      <c r="C433" s="7"/>
      <c r="E433" s="14"/>
      <c r="F433" s="14"/>
    </row>
    <row r="434" spans="1:6" ht="15.75" customHeight="1">
      <c r="A434" s="54"/>
      <c r="B434" s="17"/>
      <c r="C434" s="7"/>
      <c r="E434" s="14"/>
      <c r="F434" s="14"/>
    </row>
    <row r="435" spans="1:6" ht="15.75" customHeight="1">
      <c r="A435" s="54"/>
      <c r="B435" s="17"/>
      <c r="C435" s="7"/>
      <c r="E435" s="14"/>
      <c r="F435" s="14"/>
    </row>
    <row r="436" spans="1:6" ht="15.75" customHeight="1">
      <c r="A436" s="54"/>
      <c r="B436" s="17"/>
      <c r="C436" s="7"/>
      <c r="E436" s="14"/>
      <c r="F436" s="14"/>
    </row>
    <row r="437" spans="1:6" ht="15.75" customHeight="1">
      <c r="A437" s="54"/>
      <c r="B437" s="17"/>
      <c r="C437" s="7"/>
      <c r="E437" s="14"/>
      <c r="F437" s="14"/>
    </row>
    <row r="438" spans="1:6" ht="15.75" customHeight="1">
      <c r="A438" s="54"/>
      <c r="B438" s="17"/>
      <c r="C438" s="7"/>
      <c r="E438" s="14"/>
      <c r="F438" s="14"/>
    </row>
    <row r="439" spans="1:6" ht="15.75" customHeight="1">
      <c r="A439" s="54"/>
      <c r="B439" s="17"/>
      <c r="C439" s="7"/>
      <c r="E439" s="14"/>
      <c r="F439" s="14"/>
    </row>
    <row r="440" spans="1:6" ht="15.75" customHeight="1">
      <c r="A440" s="54"/>
      <c r="B440" s="17"/>
      <c r="C440" s="7"/>
      <c r="E440" s="14"/>
      <c r="F440" s="14"/>
    </row>
    <row r="441" spans="1:6" ht="15.75" customHeight="1">
      <c r="A441" s="54"/>
      <c r="B441" s="17"/>
      <c r="C441" s="7"/>
      <c r="E441" s="14"/>
      <c r="F441" s="14"/>
    </row>
    <row r="442" spans="1:6" ht="15.75" customHeight="1">
      <c r="A442" s="54"/>
      <c r="B442" s="17"/>
      <c r="C442" s="7"/>
      <c r="E442" s="14"/>
      <c r="F442" s="14"/>
    </row>
    <row r="443" spans="1:6" ht="15.75" customHeight="1">
      <c r="A443" s="54"/>
      <c r="B443" s="17"/>
      <c r="C443" s="7"/>
      <c r="E443" s="14"/>
      <c r="F443" s="14"/>
    </row>
    <row r="444" spans="1:6" ht="15.75" customHeight="1">
      <c r="A444" s="54"/>
      <c r="B444" s="17"/>
      <c r="C444" s="7"/>
      <c r="E444" s="14"/>
      <c r="F444" s="14"/>
    </row>
    <row r="445" spans="1:6" ht="15.75" customHeight="1">
      <c r="A445" s="54"/>
      <c r="B445" s="17"/>
      <c r="C445" s="7"/>
      <c r="E445" s="14"/>
      <c r="F445" s="14"/>
    </row>
    <row r="446" spans="1:6" ht="15.75" customHeight="1">
      <c r="A446" s="54"/>
      <c r="B446" s="17"/>
      <c r="C446" s="7"/>
      <c r="E446" s="14"/>
      <c r="F446" s="14"/>
    </row>
    <row r="447" spans="1:6" ht="15.75" customHeight="1">
      <c r="A447" s="54"/>
      <c r="B447" s="17"/>
      <c r="C447" s="7"/>
      <c r="E447" s="14"/>
      <c r="F447" s="14"/>
    </row>
    <row r="448" spans="1:6" ht="15.75" customHeight="1">
      <c r="A448" s="54"/>
      <c r="B448" s="17"/>
      <c r="C448" s="7"/>
      <c r="E448" s="14"/>
      <c r="F448" s="14"/>
    </row>
    <row r="449" spans="1:6" ht="15.75" customHeight="1">
      <c r="A449" s="54"/>
      <c r="B449" s="17"/>
      <c r="C449" s="7"/>
      <c r="E449" s="14"/>
      <c r="F449" s="14"/>
    </row>
    <row r="450" spans="1:6" ht="15.75" customHeight="1">
      <c r="A450" s="54"/>
      <c r="B450" s="17"/>
      <c r="C450" s="7"/>
      <c r="E450" s="14"/>
      <c r="F450" s="14"/>
    </row>
    <row r="451" spans="1:6" ht="15.75" customHeight="1">
      <c r="A451" s="54"/>
      <c r="B451" s="17"/>
      <c r="C451" s="7"/>
      <c r="E451" s="14"/>
      <c r="F451" s="14"/>
    </row>
    <row r="452" spans="1:6" ht="15.75" customHeight="1">
      <c r="A452" s="54"/>
      <c r="B452" s="17"/>
      <c r="C452" s="7"/>
      <c r="E452" s="14"/>
      <c r="F452" s="14"/>
    </row>
    <row r="453" spans="1:6" ht="15.75" customHeight="1">
      <c r="A453" s="54"/>
      <c r="B453" s="17"/>
      <c r="C453" s="7"/>
      <c r="E453" s="14"/>
      <c r="F453" s="14"/>
    </row>
    <row r="454" spans="1:6" ht="15.75" customHeight="1">
      <c r="A454" s="54"/>
      <c r="B454" s="17"/>
      <c r="C454" s="7"/>
      <c r="E454" s="14"/>
      <c r="F454" s="14"/>
    </row>
    <row r="455" spans="1:6" ht="15.75" customHeight="1">
      <c r="A455" s="54"/>
      <c r="B455" s="17"/>
      <c r="C455" s="7"/>
      <c r="E455" s="14"/>
      <c r="F455" s="14"/>
    </row>
    <row r="456" spans="1:6" ht="15.75" customHeight="1">
      <c r="A456" s="54"/>
      <c r="B456" s="17"/>
      <c r="C456" s="7"/>
      <c r="E456" s="14"/>
      <c r="F456" s="14"/>
    </row>
    <row r="457" spans="1:6" ht="15.75" customHeight="1">
      <c r="A457" s="54"/>
      <c r="B457" s="17"/>
      <c r="C457" s="7"/>
      <c r="E457" s="14"/>
      <c r="F457" s="14"/>
    </row>
    <row r="458" spans="1:6" ht="15.75" customHeight="1">
      <c r="A458" s="54"/>
      <c r="B458" s="17"/>
      <c r="C458" s="7"/>
      <c r="E458" s="14"/>
      <c r="F458" s="14"/>
    </row>
    <row r="459" spans="1:6" ht="15.75" customHeight="1">
      <c r="A459" s="54"/>
      <c r="B459" s="17"/>
      <c r="C459" s="7"/>
      <c r="E459" s="14"/>
      <c r="F459" s="14"/>
    </row>
    <row r="460" spans="1:6" ht="15.75" customHeight="1">
      <c r="A460" s="54"/>
      <c r="B460" s="17"/>
      <c r="C460" s="7"/>
      <c r="E460" s="14"/>
      <c r="F460" s="14"/>
    </row>
    <row r="461" spans="1:6" ht="15.75" customHeight="1">
      <c r="A461" s="54"/>
      <c r="B461" s="17"/>
      <c r="C461" s="7"/>
      <c r="E461" s="14"/>
      <c r="F461" s="14"/>
    </row>
    <row r="462" spans="1:6" ht="15.75" customHeight="1">
      <c r="A462" s="54"/>
      <c r="B462" s="17"/>
      <c r="C462" s="7"/>
      <c r="E462" s="14"/>
      <c r="F462" s="14"/>
    </row>
    <row r="463" spans="1:6" ht="15.75" customHeight="1">
      <c r="A463" s="54"/>
      <c r="B463" s="17"/>
      <c r="C463" s="7"/>
      <c r="E463" s="14"/>
      <c r="F463" s="14"/>
    </row>
    <row r="464" spans="1:6" ht="15.75" customHeight="1">
      <c r="A464" s="54"/>
      <c r="B464" s="17"/>
      <c r="C464" s="7"/>
      <c r="E464" s="14"/>
      <c r="F464" s="14"/>
    </row>
    <row r="465" spans="1:6" ht="15.75" customHeight="1">
      <c r="A465" s="54"/>
      <c r="B465" s="17"/>
      <c r="C465" s="7"/>
      <c r="E465" s="14"/>
      <c r="F465" s="14"/>
    </row>
    <row r="466" spans="1:6" ht="15.75" customHeight="1">
      <c r="A466" s="54"/>
      <c r="B466" s="17"/>
      <c r="C466" s="7"/>
      <c r="E466" s="14"/>
      <c r="F466" s="14"/>
    </row>
    <row r="467" spans="1:6" ht="15.75" customHeight="1">
      <c r="A467" s="54"/>
      <c r="B467" s="17"/>
      <c r="C467" s="7"/>
      <c r="E467" s="14"/>
      <c r="F467" s="14"/>
    </row>
    <row r="468" spans="1:6" ht="15.75" customHeight="1">
      <c r="A468" s="54"/>
      <c r="B468" s="17"/>
      <c r="C468" s="7"/>
      <c r="E468" s="14"/>
      <c r="F468" s="14"/>
    </row>
    <row r="469" spans="1:6" ht="15.75" customHeight="1">
      <c r="A469" s="54"/>
      <c r="B469" s="17"/>
      <c r="C469" s="7"/>
      <c r="E469" s="14"/>
      <c r="F469" s="14"/>
    </row>
    <row r="470" spans="1:6" ht="15.75" customHeight="1">
      <c r="A470" s="54"/>
      <c r="B470" s="17"/>
      <c r="C470" s="7"/>
      <c r="E470" s="14"/>
      <c r="F470" s="14"/>
    </row>
    <row r="471" spans="1:6" ht="15.75" customHeight="1">
      <c r="A471" s="54"/>
      <c r="B471" s="17"/>
      <c r="C471" s="7"/>
      <c r="E471" s="14"/>
      <c r="F471" s="14"/>
    </row>
    <row r="472" spans="1:6" ht="15.75" customHeight="1">
      <c r="A472" s="54"/>
      <c r="B472" s="17"/>
      <c r="C472" s="7"/>
      <c r="E472" s="14"/>
      <c r="F472" s="14"/>
    </row>
    <row r="473" spans="1:6" ht="15.75" customHeight="1">
      <c r="A473" s="54"/>
      <c r="B473" s="17"/>
      <c r="C473" s="7"/>
      <c r="E473" s="14"/>
      <c r="F473" s="14"/>
    </row>
    <row r="474" spans="1:6" ht="15.75" customHeight="1">
      <c r="A474" s="54"/>
      <c r="B474" s="17"/>
      <c r="C474" s="7"/>
      <c r="E474" s="14"/>
      <c r="F474" s="14"/>
    </row>
    <row r="475" spans="1:6" ht="15.75" customHeight="1">
      <c r="A475" s="54"/>
      <c r="B475" s="17"/>
      <c r="C475" s="7"/>
      <c r="E475" s="14"/>
      <c r="F475" s="14"/>
    </row>
    <row r="476" spans="1:6" ht="15.75" customHeight="1">
      <c r="A476" s="54"/>
      <c r="B476" s="17"/>
      <c r="C476" s="7"/>
      <c r="E476" s="14"/>
      <c r="F476" s="14"/>
    </row>
    <row r="477" spans="1:6" ht="15.75" customHeight="1">
      <c r="A477" s="54"/>
      <c r="B477" s="17"/>
      <c r="C477" s="7"/>
      <c r="E477" s="14"/>
      <c r="F477" s="14"/>
    </row>
    <row r="478" spans="1:6" ht="15.75" customHeight="1">
      <c r="A478" s="54"/>
      <c r="B478" s="17"/>
      <c r="C478" s="7"/>
      <c r="E478" s="14"/>
      <c r="F478" s="14"/>
    </row>
    <row r="479" spans="1:6" ht="15.75" customHeight="1">
      <c r="A479" s="54"/>
      <c r="B479" s="17"/>
      <c r="C479" s="7"/>
      <c r="E479" s="14"/>
      <c r="F479" s="14"/>
    </row>
    <row r="480" spans="1:6" ht="15.75" customHeight="1">
      <c r="A480" s="54"/>
      <c r="B480" s="17"/>
      <c r="C480" s="7"/>
      <c r="E480" s="14"/>
      <c r="F480" s="14"/>
    </row>
    <row r="481" spans="1:6" ht="15.75" customHeight="1">
      <c r="A481" s="54"/>
      <c r="B481" s="17"/>
      <c r="C481" s="7"/>
      <c r="E481" s="14"/>
      <c r="F481" s="14"/>
    </row>
    <row r="482" spans="1:6" ht="15.75" customHeight="1">
      <c r="A482" s="54"/>
      <c r="B482" s="17"/>
      <c r="C482" s="7"/>
      <c r="E482" s="14"/>
      <c r="F482" s="14"/>
    </row>
    <row r="483" spans="1:6" ht="15.75" customHeight="1">
      <c r="A483" s="54"/>
      <c r="B483" s="17"/>
      <c r="C483" s="7"/>
      <c r="E483" s="14"/>
      <c r="F483" s="14"/>
    </row>
    <row r="484" spans="1:6" ht="15.75" customHeight="1">
      <c r="A484" s="54"/>
      <c r="B484" s="17"/>
      <c r="C484" s="7"/>
      <c r="E484" s="14"/>
      <c r="F484" s="14"/>
    </row>
    <row r="485" spans="1:6" ht="15.75" customHeight="1">
      <c r="A485" s="54"/>
      <c r="B485" s="17"/>
      <c r="C485" s="7"/>
      <c r="E485" s="14"/>
      <c r="F485" s="14"/>
    </row>
    <row r="486" spans="1:6" ht="15.75" customHeight="1">
      <c r="A486" s="54"/>
      <c r="B486" s="17"/>
      <c r="C486" s="7"/>
      <c r="E486" s="14"/>
      <c r="F486" s="14"/>
    </row>
    <row r="487" spans="1:6" ht="15.75" customHeight="1">
      <c r="A487" s="54"/>
      <c r="B487" s="17"/>
      <c r="C487" s="7"/>
      <c r="E487" s="14"/>
      <c r="F487" s="14"/>
    </row>
    <row r="488" spans="1:6" ht="15.75" customHeight="1">
      <c r="A488" s="54"/>
      <c r="B488" s="17"/>
      <c r="C488" s="7"/>
      <c r="E488" s="14"/>
      <c r="F488" s="14"/>
    </row>
    <row r="489" spans="1:6" ht="15.75" customHeight="1">
      <c r="A489" s="54"/>
      <c r="B489" s="17"/>
      <c r="C489" s="7"/>
      <c r="E489" s="14"/>
      <c r="F489" s="14"/>
    </row>
    <row r="490" spans="1:6" ht="15.75" customHeight="1">
      <c r="A490" s="54"/>
      <c r="B490" s="17"/>
      <c r="C490" s="7"/>
      <c r="E490" s="14"/>
      <c r="F490" s="14"/>
    </row>
    <row r="491" spans="1:6" ht="15.75" customHeight="1">
      <c r="A491" s="54"/>
      <c r="B491" s="17"/>
      <c r="C491" s="7"/>
      <c r="E491" s="14"/>
      <c r="F491" s="14"/>
    </row>
    <row r="492" spans="1:6" ht="15.75" customHeight="1">
      <c r="A492" s="54"/>
      <c r="B492" s="17"/>
      <c r="C492" s="7"/>
      <c r="E492" s="14"/>
      <c r="F492" s="14"/>
    </row>
    <row r="493" spans="1:6" ht="15.75" customHeight="1">
      <c r="A493" s="54"/>
      <c r="B493" s="17"/>
      <c r="C493" s="7"/>
      <c r="E493" s="14"/>
      <c r="F493" s="14"/>
    </row>
    <row r="494" spans="1:6" ht="15.75" customHeight="1">
      <c r="A494" s="54"/>
      <c r="B494" s="17"/>
      <c r="C494" s="7"/>
      <c r="E494" s="14"/>
      <c r="F494" s="14"/>
    </row>
    <row r="495" spans="1:6" ht="15.75" customHeight="1">
      <c r="A495" s="54"/>
      <c r="B495" s="17"/>
      <c r="C495" s="7"/>
      <c r="E495" s="14"/>
      <c r="F495" s="14"/>
    </row>
    <row r="496" spans="1:6" ht="15.75" customHeight="1">
      <c r="A496" s="54"/>
      <c r="B496" s="17"/>
      <c r="C496" s="7"/>
      <c r="E496" s="14"/>
      <c r="F496" s="14"/>
    </row>
    <row r="497" spans="1:6" ht="15.75" customHeight="1">
      <c r="A497" s="54"/>
      <c r="B497" s="17"/>
      <c r="C497" s="7"/>
      <c r="E497" s="14"/>
      <c r="F497" s="14"/>
    </row>
    <row r="498" spans="1:6" ht="15.75" customHeight="1">
      <c r="A498" s="54"/>
      <c r="B498" s="17"/>
      <c r="C498" s="7"/>
      <c r="E498" s="14"/>
      <c r="F498" s="14"/>
    </row>
    <row r="499" spans="1:6" ht="15.75" customHeight="1">
      <c r="A499" s="54"/>
      <c r="B499" s="17"/>
      <c r="C499" s="7"/>
      <c r="E499" s="14"/>
      <c r="F499" s="14"/>
    </row>
    <row r="500" spans="1:6" ht="15.75" customHeight="1">
      <c r="A500" s="54"/>
      <c r="B500" s="17"/>
      <c r="C500" s="7"/>
      <c r="E500" s="14"/>
      <c r="F500" s="14"/>
    </row>
    <row r="501" spans="1:6" ht="15.75" customHeight="1">
      <c r="A501" s="54"/>
      <c r="B501" s="17"/>
      <c r="C501" s="7"/>
      <c r="E501" s="14"/>
      <c r="F501" s="14"/>
    </row>
    <row r="502" spans="1:6" ht="15.75" customHeight="1">
      <c r="A502" s="54"/>
      <c r="B502" s="17"/>
      <c r="C502" s="7"/>
      <c r="E502" s="14"/>
      <c r="F502" s="14"/>
    </row>
    <row r="503" spans="1:6" ht="15.75" customHeight="1">
      <c r="A503" s="54"/>
      <c r="B503" s="17"/>
      <c r="C503" s="7"/>
      <c r="E503" s="14"/>
      <c r="F503" s="14"/>
    </row>
    <row r="504" spans="1:6" ht="15.75" customHeight="1">
      <c r="A504" s="54"/>
      <c r="B504" s="17"/>
      <c r="C504" s="7"/>
      <c r="E504" s="14"/>
      <c r="F504" s="14"/>
    </row>
    <row r="505" spans="1:6" ht="15.75" customHeight="1">
      <c r="A505" s="54"/>
      <c r="B505" s="17"/>
      <c r="C505" s="7"/>
      <c r="E505" s="14"/>
      <c r="F505" s="14"/>
    </row>
    <row r="506" spans="1:6" ht="15.75" customHeight="1">
      <c r="A506" s="54"/>
      <c r="B506" s="17"/>
      <c r="C506" s="7"/>
      <c r="E506" s="14"/>
      <c r="F506" s="14"/>
    </row>
    <row r="507" spans="1:6" ht="15.75" customHeight="1">
      <c r="A507" s="54"/>
      <c r="B507" s="17"/>
      <c r="C507" s="7"/>
      <c r="E507" s="14"/>
      <c r="F507" s="14"/>
    </row>
    <row r="508" spans="1:6" ht="15.75" customHeight="1">
      <c r="A508" s="54"/>
      <c r="B508" s="17"/>
      <c r="C508" s="7"/>
      <c r="E508" s="14"/>
      <c r="F508" s="14"/>
    </row>
    <row r="509" spans="1:6" ht="15.75" customHeight="1">
      <c r="A509" s="54"/>
      <c r="B509" s="17"/>
      <c r="C509" s="7"/>
      <c r="E509" s="14"/>
      <c r="F509" s="14"/>
    </row>
    <row r="510" spans="1:6" ht="15.75" customHeight="1">
      <c r="A510" s="54"/>
      <c r="B510" s="17"/>
      <c r="C510" s="7"/>
      <c r="E510" s="14"/>
      <c r="F510" s="14"/>
    </row>
    <row r="511" spans="1:6" ht="15.75" customHeight="1">
      <c r="A511" s="54"/>
      <c r="B511" s="17"/>
      <c r="C511" s="7"/>
      <c r="E511" s="14"/>
      <c r="F511" s="14"/>
    </row>
    <row r="512" spans="1:6" ht="15.75" customHeight="1">
      <c r="A512" s="54"/>
      <c r="B512" s="17"/>
      <c r="C512" s="7"/>
      <c r="E512" s="14"/>
      <c r="F512" s="14"/>
    </row>
    <row r="513" spans="1:6" ht="15.75" customHeight="1">
      <c r="A513" s="54"/>
      <c r="B513" s="17"/>
      <c r="C513" s="7"/>
      <c r="E513" s="14"/>
      <c r="F513" s="14"/>
    </row>
    <row r="514" spans="1:6" ht="15.75" customHeight="1">
      <c r="A514" s="54"/>
      <c r="B514" s="17"/>
      <c r="C514" s="7"/>
      <c r="E514" s="14"/>
      <c r="F514" s="14"/>
    </row>
    <row r="515" spans="1:6" ht="15.75" customHeight="1">
      <c r="A515" s="54"/>
      <c r="B515" s="17"/>
      <c r="C515" s="7"/>
      <c r="E515" s="14"/>
      <c r="F515" s="14"/>
    </row>
    <row r="516" spans="1:6" ht="15.75" customHeight="1">
      <c r="A516" s="54"/>
      <c r="B516" s="17"/>
      <c r="C516" s="7"/>
      <c r="E516" s="14"/>
      <c r="F516" s="14"/>
    </row>
    <row r="517" spans="1:6" ht="15.75" customHeight="1">
      <c r="A517" s="54"/>
      <c r="B517" s="17"/>
      <c r="C517" s="7"/>
      <c r="E517" s="14"/>
      <c r="F517" s="14"/>
    </row>
    <row r="518" spans="1:6" ht="15.75" customHeight="1">
      <c r="A518" s="54"/>
      <c r="B518" s="17"/>
      <c r="C518" s="7"/>
      <c r="E518" s="14"/>
      <c r="F518" s="14"/>
    </row>
    <row r="519" spans="1:6" ht="15.75" customHeight="1">
      <c r="A519" s="54"/>
      <c r="B519" s="17"/>
      <c r="C519" s="7"/>
      <c r="E519" s="14"/>
      <c r="F519" s="14"/>
    </row>
    <row r="520" spans="1:6" ht="15.75" customHeight="1">
      <c r="A520" s="54"/>
      <c r="B520" s="17"/>
      <c r="C520" s="7"/>
      <c r="E520" s="14"/>
      <c r="F520" s="14"/>
    </row>
    <row r="521" spans="1:6" ht="15.75" customHeight="1">
      <c r="A521" s="54"/>
      <c r="B521" s="17"/>
      <c r="C521" s="7"/>
      <c r="E521" s="14"/>
      <c r="F521" s="14"/>
    </row>
    <row r="522" spans="1:6" ht="15.75" customHeight="1">
      <c r="A522" s="54"/>
      <c r="B522" s="17"/>
      <c r="C522" s="7"/>
      <c r="E522" s="14"/>
      <c r="F522" s="14"/>
    </row>
    <row r="523" spans="1:6" ht="15.75" customHeight="1">
      <c r="A523" s="54"/>
      <c r="B523" s="17"/>
      <c r="C523" s="7"/>
      <c r="E523" s="14"/>
      <c r="F523" s="14"/>
    </row>
    <row r="524" spans="1:6" ht="15.75" customHeight="1">
      <c r="A524" s="54"/>
      <c r="B524" s="17"/>
      <c r="C524" s="7"/>
      <c r="E524" s="14"/>
      <c r="F524" s="14"/>
    </row>
    <row r="525" spans="1:6" ht="15.75" customHeight="1">
      <c r="A525" s="54"/>
      <c r="B525" s="17"/>
      <c r="C525" s="7"/>
      <c r="E525" s="14"/>
      <c r="F525" s="14"/>
    </row>
    <row r="526" spans="1:6" ht="15.75" customHeight="1">
      <c r="A526" s="54"/>
      <c r="B526" s="17"/>
      <c r="C526" s="7"/>
      <c r="E526" s="14"/>
      <c r="F526" s="14"/>
    </row>
    <row r="527" spans="1:6" ht="15.75" customHeight="1">
      <c r="A527" s="54"/>
      <c r="B527" s="17"/>
      <c r="C527" s="7"/>
      <c r="E527" s="14"/>
      <c r="F527" s="14"/>
    </row>
    <row r="528" spans="1:6" ht="15.75" customHeight="1">
      <c r="A528" s="54"/>
      <c r="B528" s="17"/>
      <c r="C528" s="7"/>
      <c r="E528" s="14"/>
      <c r="F528" s="14"/>
    </row>
    <row r="529" spans="1:6" ht="15.75" customHeight="1">
      <c r="A529" s="54"/>
      <c r="B529" s="17"/>
      <c r="C529" s="7"/>
      <c r="E529" s="14"/>
      <c r="F529" s="14"/>
    </row>
    <row r="530" spans="1:6" ht="15.75" customHeight="1">
      <c r="A530" s="54"/>
      <c r="B530" s="17"/>
      <c r="C530" s="7"/>
      <c r="E530" s="14"/>
      <c r="F530" s="14"/>
    </row>
    <row r="531" spans="1:6" ht="15.75" customHeight="1">
      <c r="A531" s="54"/>
      <c r="B531" s="17"/>
      <c r="C531" s="7"/>
      <c r="E531" s="14"/>
      <c r="F531" s="14"/>
    </row>
    <row r="532" spans="1:6" ht="15.75" customHeight="1">
      <c r="A532" s="54"/>
      <c r="B532" s="17"/>
      <c r="C532" s="7"/>
      <c r="E532" s="14"/>
      <c r="F532" s="14"/>
    </row>
    <row r="533" spans="1:6" ht="15.75" customHeight="1">
      <c r="A533" s="54"/>
      <c r="B533" s="17"/>
      <c r="C533" s="7"/>
      <c r="E533" s="14"/>
      <c r="F533" s="14"/>
    </row>
    <row r="534" spans="1:6" ht="15.75" customHeight="1">
      <c r="A534" s="54"/>
      <c r="B534" s="17"/>
      <c r="C534" s="7"/>
      <c r="E534" s="14"/>
      <c r="F534" s="14"/>
    </row>
    <row r="535" spans="1:6" ht="15.75" customHeight="1">
      <c r="A535" s="54"/>
      <c r="B535" s="17"/>
      <c r="C535" s="7"/>
      <c r="E535" s="14"/>
      <c r="F535" s="14"/>
    </row>
    <row r="536" spans="1:6" ht="15.75" customHeight="1">
      <c r="A536" s="54"/>
      <c r="B536" s="17"/>
      <c r="C536" s="7"/>
      <c r="E536" s="14"/>
      <c r="F536" s="14"/>
    </row>
    <row r="537" spans="1:6" ht="15.75" customHeight="1">
      <c r="A537" s="54"/>
      <c r="B537" s="17"/>
      <c r="C537" s="7"/>
      <c r="E537" s="14"/>
      <c r="F537" s="14"/>
    </row>
    <row r="538" spans="1:6" ht="15.75" customHeight="1">
      <c r="A538" s="54"/>
      <c r="B538" s="17"/>
      <c r="C538" s="7"/>
      <c r="E538" s="14"/>
      <c r="F538" s="14"/>
    </row>
    <row r="539" spans="1:6" ht="15.75" customHeight="1">
      <c r="A539" s="54"/>
      <c r="B539" s="17"/>
      <c r="C539" s="7"/>
      <c r="E539" s="14"/>
      <c r="F539" s="14"/>
    </row>
    <row r="540" spans="1:6" ht="15.75" customHeight="1">
      <c r="A540" s="54"/>
      <c r="B540" s="17"/>
      <c r="C540" s="7"/>
      <c r="E540" s="14"/>
      <c r="F540" s="14"/>
    </row>
    <row r="541" spans="1:6" ht="15.75" customHeight="1">
      <c r="A541" s="54"/>
      <c r="B541" s="17"/>
      <c r="C541" s="7"/>
      <c r="E541" s="14"/>
      <c r="F541" s="14"/>
    </row>
    <row r="542" spans="1:6" ht="15.75" customHeight="1">
      <c r="A542" s="54"/>
      <c r="B542" s="17"/>
      <c r="C542" s="7"/>
      <c r="E542" s="14"/>
      <c r="F542" s="14"/>
    </row>
    <row r="543" spans="1:6" ht="15.75" customHeight="1">
      <c r="A543" s="54"/>
      <c r="B543" s="17"/>
      <c r="C543" s="7"/>
      <c r="E543" s="14"/>
      <c r="F543" s="14"/>
    </row>
    <row r="544" spans="1:6" ht="15.75" customHeight="1">
      <c r="A544" s="54"/>
      <c r="B544" s="17"/>
      <c r="C544" s="7"/>
      <c r="E544" s="14"/>
      <c r="F544" s="14"/>
    </row>
    <row r="545" spans="1:6" ht="15.75" customHeight="1">
      <c r="A545" s="54"/>
      <c r="B545" s="17"/>
      <c r="C545" s="7"/>
      <c r="E545" s="14"/>
      <c r="F545" s="14"/>
    </row>
    <row r="546" spans="1:6" ht="15.75" customHeight="1">
      <c r="A546" s="54"/>
      <c r="B546" s="17"/>
      <c r="C546" s="7"/>
      <c r="E546" s="14"/>
      <c r="F546" s="14"/>
    </row>
    <row r="547" spans="1:6" ht="15.75" customHeight="1">
      <c r="A547" s="54"/>
      <c r="B547" s="17"/>
      <c r="C547" s="7"/>
      <c r="E547" s="14"/>
      <c r="F547" s="14"/>
    </row>
    <row r="548" spans="1:6" ht="15.75" customHeight="1">
      <c r="A548" s="54"/>
      <c r="B548" s="17"/>
      <c r="C548" s="7"/>
      <c r="E548" s="14"/>
      <c r="F548" s="14"/>
    </row>
    <row r="549" spans="1:6" ht="15.75" customHeight="1">
      <c r="A549" s="54"/>
      <c r="B549" s="17"/>
      <c r="C549" s="7"/>
      <c r="E549" s="14"/>
      <c r="F549" s="14"/>
    </row>
    <row r="550" spans="1:6" ht="15.75" customHeight="1">
      <c r="A550" s="54"/>
      <c r="B550" s="17"/>
      <c r="C550" s="7"/>
      <c r="E550" s="14"/>
      <c r="F550" s="14"/>
    </row>
    <row r="551" spans="1:6" ht="15.75" customHeight="1">
      <c r="A551" s="54"/>
      <c r="B551" s="17"/>
      <c r="C551" s="7"/>
      <c r="E551" s="14"/>
      <c r="F551" s="14"/>
    </row>
    <row r="552" spans="1:6" ht="15.75" customHeight="1">
      <c r="A552" s="54"/>
      <c r="B552" s="17"/>
      <c r="C552" s="7"/>
      <c r="E552" s="14"/>
      <c r="F552" s="14"/>
    </row>
    <row r="553" spans="1:6" ht="15.75" customHeight="1">
      <c r="A553" s="54"/>
      <c r="B553" s="17"/>
      <c r="C553" s="7"/>
      <c r="E553" s="14"/>
      <c r="F553" s="14"/>
    </row>
    <row r="554" spans="1:6" ht="15.75" customHeight="1">
      <c r="A554" s="54"/>
      <c r="B554" s="17"/>
      <c r="C554" s="7"/>
      <c r="E554" s="14"/>
      <c r="F554" s="14"/>
    </row>
    <row r="555" spans="1:6" ht="15.75" customHeight="1">
      <c r="A555" s="54"/>
      <c r="B555" s="17"/>
      <c r="C555" s="7"/>
      <c r="E555" s="14"/>
      <c r="F555" s="14"/>
    </row>
    <row r="556" spans="1:6" ht="15.75" customHeight="1">
      <c r="A556" s="54"/>
      <c r="B556" s="17"/>
      <c r="C556" s="7"/>
      <c r="E556" s="14"/>
      <c r="F556" s="14"/>
    </row>
    <row r="557" spans="1:6" ht="15.75" customHeight="1">
      <c r="A557" s="54"/>
      <c r="B557" s="17"/>
      <c r="C557" s="7"/>
      <c r="E557" s="14"/>
      <c r="F557" s="14"/>
    </row>
    <row r="558" spans="1:6" ht="15.75" customHeight="1">
      <c r="A558" s="54"/>
      <c r="B558" s="17"/>
      <c r="C558" s="7"/>
      <c r="E558" s="14"/>
      <c r="F558" s="14"/>
    </row>
    <row r="559" spans="1:6" ht="15.75" customHeight="1">
      <c r="A559" s="54"/>
      <c r="B559" s="17"/>
      <c r="C559" s="7"/>
      <c r="E559" s="14"/>
      <c r="F559" s="14"/>
    </row>
    <row r="560" spans="1:6" ht="15.75" customHeight="1">
      <c r="A560" s="54"/>
      <c r="B560" s="17"/>
      <c r="C560" s="7"/>
      <c r="E560" s="14"/>
      <c r="F560" s="14"/>
    </row>
    <row r="561" spans="1:6" ht="15.75" customHeight="1">
      <c r="A561" s="54"/>
      <c r="B561" s="17"/>
      <c r="C561" s="7"/>
      <c r="E561" s="14"/>
      <c r="F561" s="14"/>
    </row>
    <row r="562" spans="1:6" ht="15.75" customHeight="1">
      <c r="A562" s="54"/>
      <c r="B562" s="17"/>
      <c r="C562" s="7"/>
      <c r="E562" s="14"/>
      <c r="F562" s="14"/>
    </row>
    <row r="563" spans="1:6" ht="15.75" customHeight="1">
      <c r="A563" s="54"/>
      <c r="B563" s="17"/>
      <c r="C563" s="7"/>
      <c r="E563" s="14"/>
      <c r="F563" s="14"/>
    </row>
    <row r="564" spans="1:6" ht="15.75" customHeight="1">
      <c r="A564" s="54"/>
      <c r="B564" s="17"/>
      <c r="C564" s="7"/>
      <c r="E564" s="14"/>
      <c r="F564" s="14"/>
    </row>
    <row r="565" spans="1:6" ht="15.75" customHeight="1">
      <c r="A565" s="54"/>
      <c r="B565" s="17"/>
      <c r="C565" s="7"/>
      <c r="E565" s="14"/>
      <c r="F565" s="14"/>
    </row>
    <row r="566" spans="1:6" ht="15.75" customHeight="1">
      <c r="A566" s="54"/>
      <c r="B566" s="17"/>
      <c r="C566" s="7"/>
      <c r="E566" s="14"/>
      <c r="F566" s="14"/>
    </row>
    <row r="567" spans="1:6" ht="15.75" customHeight="1">
      <c r="A567" s="54"/>
      <c r="B567" s="17"/>
      <c r="C567" s="7"/>
      <c r="E567" s="14"/>
      <c r="F567" s="14"/>
    </row>
    <row r="568" spans="1:6" ht="15.75" customHeight="1">
      <c r="A568" s="54"/>
      <c r="B568" s="17"/>
      <c r="C568" s="7"/>
      <c r="E568" s="14"/>
      <c r="F568" s="14"/>
    </row>
    <row r="569" spans="1:6" ht="15.75" customHeight="1">
      <c r="A569" s="54"/>
      <c r="B569" s="17"/>
      <c r="C569" s="7"/>
      <c r="E569" s="14"/>
      <c r="F569" s="14"/>
    </row>
    <row r="570" spans="1:6" ht="15.75" customHeight="1">
      <c r="A570" s="54"/>
      <c r="B570" s="17"/>
      <c r="C570" s="7"/>
      <c r="E570" s="14"/>
      <c r="F570" s="14"/>
    </row>
    <row r="571" spans="1:6" ht="15.75" customHeight="1">
      <c r="A571" s="54"/>
      <c r="B571" s="17"/>
      <c r="C571" s="7"/>
      <c r="E571" s="14"/>
      <c r="F571" s="14"/>
    </row>
    <row r="572" spans="1:6" ht="15.75" customHeight="1">
      <c r="A572" s="54"/>
      <c r="B572" s="17"/>
      <c r="C572" s="7"/>
      <c r="E572" s="14"/>
      <c r="F572" s="14"/>
    </row>
    <row r="573" spans="1:6" ht="15.75" customHeight="1">
      <c r="A573" s="54"/>
      <c r="B573" s="17"/>
      <c r="C573" s="7"/>
      <c r="E573" s="14"/>
      <c r="F573" s="14"/>
    </row>
    <row r="574" spans="1:6" ht="15.75" customHeight="1">
      <c r="A574" s="54"/>
      <c r="B574" s="17"/>
      <c r="C574" s="7"/>
      <c r="E574" s="14"/>
      <c r="F574" s="14"/>
    </row>
    <row r="575" spans="1:6" ht="15.75" customHeight="1">
      <c r="A575" s="54"/>
      <c r="B575" s="17"/>
      <c r="C575" s="7"/>
      <c r="E575" s="14"/>
      <c r="F575" s="14"/>
    </row>
    <row r="576" spans="1:6" ht="15.75" customHeight="1">
      <c r="A576" s="54"/>
      <c r="B576" s="17"/>
      <c r="C576" s="7"/>
      <c r="E576" s="14"/>
      <c r="F576" s="14"/>
    </row>
    <row r="577" spans="1:6" ht="15.75" customHeight="1">
      <c r="A577" s="54"/>
      <c r="B577" s="17"/>
      <c r="C577" s="7"/>
      <c r="E577" s="14"/>
      <c r="F577" s="14"/>
    </row>
    <row r="578" spans="1:6" ht="15.75" customHeight="1">
      <c r="A578" s="54"/>
      <c r="B578" s="17"/>
      <c r="C578" s="7"/>
      <c r="E578" s="14"/>
      <c r="F578" s="14"/>
    </row>
    <row r="579" spans="1:6" ht="15.75" customHeight="1">
      <c r="A579" s="54"/>
      <c r="B579" s="17"/>
      <c r="C579" s="7"/>
      <c r="E579" s="14"/>
      <c r="F579" s="14"/>
    </row>
    <row r="580" spans="1:6" ht="15.75" customHeight="1">
      <c r="A580" s="54"/>
      <c r="B580" s="17"/>
      <c r="C580" s="7"/>
      <c r="E580" s="14"/>
      <c r="F580" s="14"/>
    </row>
    <row r="581" spans="1:6" ht="15.75" customHeight="1">
      <c r="A581" s="54"/>
      <c r="B581" s="17"/>
      <c r="C581" s="7"/>
      <c r="E581" s="14"/>
      <c r="F581" s="14"/>
    </row>
    <row r="582" spans="1:6" ht="15.75" customHeight="1">
      <c r="A582" s="54"/>
      <c r="B582" s="17"/>
      <c r="C582" s="7"/>
      <c r="E582" s="14"/>
      <c r="F582" s="14"/>
    </row>
    <row r="583" spans="1:6" ht="15.75" customHeight="1">
      <c r="A583" s="54"/>
      <c r="B583" s="17"/>
      <c r="C583" s="7"/>
      <c r="E583" s="14"/>
      <c r="F583" s="14"/>
    </row>
    <row r="584" spans="1:6" ht="15.75" customHeight="1">
      <c r="A584" s="54"/>
      <c r="B584" s="17"/>
      <c r="C584" s="7"/>
      <c r="E584" s="14"/>
      <c r="F584" s="14"/>
    </row>
    <row r="585" spans="1:6" ht="15.75" customHeight="1">
      <c r="A585" s="54"/>
      <c r="B585" s="17"/>
      <c r="C585" s="7"/>
      <c r="E585" s="14"/>
      <c r="F585" s="14"/>
    </row>
    <row r="586" spans="1:6" ht="15.75" customHeight="1">
      <c r="A586" s="54"/>
      <c r="B586" s="17"/>
      <c r="C586" s="7"/>
      <c r="E586" s="14"/>
      <c r="F586" s="14"/>
    </row>
    <row r="587" spans="1:6" ht="15.75" customHeight="1">
      <c r="A587" s="54"/>
      <c r="B587" s="17"/>
      <c r="C587" s="7"/>
      <c r="E587" s="14"/>
      <c r="F587" s="14"/>
    </row>
    <row r="588" spans="1:6" ht="15.75" customHeight="1">
      <c r="A588" s="54"/>
      <c r="B588" s="17"/>
      <c r="C588" s="7"/>
      <c r="E588" s="14"/>
      <c r="F588" s="14"/>
    </row>
    <row r="589" spans="1:6" ht="15.75" customHeight="1">
      <c r="A589" s="54"/>
      <c r="B589" s="17"/>
      <c r="C589" s="7"/>
      <c r="E589" s="14"/>
      <c r="F589" s="14"/>
    </row>
    <row r="590" spans="1:6" ht="15.75" customHeight="1">
      <c r="A590" s="54"/>
      <c r="B590" s="17"/>
      <c r="C590" s="7"/>
      <c r="E590" s="14"/>
      <c r="F590" s="14"/>
    </row>
    <row r="591" spans="1:6" ht="15.75" customHeight="1">
      <c r="A591" s="54"/>
      <c r="B591" s="17"/>
      <c r="C591" s="7"/>
      <c r="E591" s="14"/>
      <c r="F591" s="14"/>
    </row>
    <row r="592" spans="1:6" ht="15.75" customHeight="1">
      <c r="A592" s="54"/>
      <c r="B592" s="17"/>
      <c r="C592" s="7"/>
      <c r="E592" s="14"/>
      <c r="F592" s="14"/>
    </row>
    <row r="593" spans="1:6" ht="15.75" customHeight="1">
      <c r="A593" s="54"/>
      <c r="B593" s="17"/>
      <c r="C593" s="7"/>
      <c r="E593" s="14"/>
      <c r="F593" s="14"/>
    </row>
    <row r="594" spans="1:6" ht="15.75" customHeight="1">
      <c r="A594" s="54"/>
      <c r="B594" s="17"/>
      <c r="C594" s="7"/>
      <c r="E594" s="14"/>
      <c r="F594" s="14"/>
    </row>
    <row r="595" spans="1:6" ht="15.75" customHeight="1">
      <c r="A595" s="54"/>
      <c r="B595" s="17"/>
      <c r="C595" s="7"/>
      <c r="E595" s="14"/>
      <c r="F595" s="14"/>
    </row>
    <row r="596" spans="1:6" ht="15.75" customHeight="1">
      <c r="A596" s="54"/>
      <c r="B596" s="17"/>
      <c r="C596" s="7"/>
      <c r="E596" s="14"/>
      <c r="F596" s="14"/>
    </row>
    <row r="597" spans="1:6" ht="15.75" customHeight="1">
      <c r="A597" s="54"/>
      <c r="B597" s="17"/>
      <c r="C597" s="7"/>
      <c r="E597" s="14"/>
      <c r="F597" s="14"/>
    </row>
    <row r="598" spans="1:6" ht="15.75" customHeight="1">
      <c r="A598" s="54"/>
      <c r="B598" s="17"/>
      <c r="C598" s="7"/>
      <c r="E598" s="14"/>
      <c r="F598" s="14"/>
    </row>
    <row r="599" spans="1:6" ht="15.75" customHeight="1">
      <c r="A599" s="54"/>
      <c r="B599" s="17"/>
      <c r="C599" s="7"/>
      <c r="E599" s="14"/>
      <c r="F599" s="14"/>
    </row>
    <row r="600" spans="1:6" ht="15.75" customHeight="1">
      <c r="A600" s="54"/>
      <c r="B600" s="17"/>
      <c r="C600" s="7"/>
      <c r="E600" s="14"/>
      <c r="F600" s="14"/>
    </row>
    <row r="601" spans="1:6" ht="15.75" customHeight="1">
      <c r="A601" s="54"/>
      <c r="B601" s="17"/>
      <c r="C601" s="7"/>
      <c r="E601" s="14"/>
      <c r="F601" s="14"/>
    </row>
    <row r="602" spans="1:6" ht="15.75" customHeight="1">
      <c r="A602" s="54"/>
      <c r="B602" s="17"/>
      <c r="C602" s="7"/>
      <c r="E602" s="14"/>
      <c r="F602" s="14"/>
    </row>
    <row r="603" spans="1:6" ht="15.75" customHeight="1">
      <c r="A603" s="54"/>
      <c r="B603" s="17"/>
      <c r="C603" s="7"/>
      <c r="E603" s="14"/>
      <c r="F603" s="14"/>
    </row>
    <row r="604" spans="1:6" ht="15.75" customHeight="1">
      <c r="A604" s="54"/>
      <c r="B604" s="17"/>
      <c r="C604" s="7"/>
      <c r="E604" s="14"/>
      <c r="F604" s="14"/>
    </row>
    <row r="605" spans="1:6" ht="15.75" customHeight="1">
      <c r="A605" s="54"/>
      <c r="B605" s="17"/>
      <c r="C605" s="7"/>
      <c r="E605" s="14"/>
      <c r="F605" s="14"/>
    </row>
    <row r="606" spans="1:6" ht="15.75" customHeight="1">
      <c r="A606" s="54"/>
      <c r="B606" s="17"/>
      <c r="C606" s="7"/>
      <c r="E606" s="14"/>
      <c r="F606" s="14"/>
    </row>
    <row r="607" spans="1:6" ht="15.75" customHeight="1">
      <c r="A607" s="54"/>
      <c r="B607" s="17"/>
      <c r="C607" s="7"/>
      <c r="E607" s="14"/>
      <c r="F607" s="14"/>
    </row>
    <row r="608" spans="1:6" ht="15.75" customHeight="1">
      <c r="A608" s="54"/>
      <c r="B608" s="17"/>
      <c r="C608" s="7"/>
      <c r="E608" s="14"/>
      <c r="F608" s="14"/>
    </row>
    <row r="609" spans="1:6" ht="15.75" customHeight="1">
      <c r="A609" s="54"/>
      <c r="B609" s="17"/>
      <c r="C609" s="7"/>
      <c r="E609" s="14"/>
      <c r="F609" s="14"/>
    </row>
    <row r="610" spans="1:6" ht="15.75" customHeight="1">
      <c r="A610" s="54"/>
      <c r="B610" s="17"/>
      <c r="C610" s="7"/>
      <c r="E610" s="14"/>
      <c r="F610" s="14"/>
    </row>
    <row r="611" spans="1:6" ht="15.75" customHeight="1">
      <c r="A611" s="54"/>
      <c r="B611" s="17"/>
      <c r="C611" s="7"/>
      <c r="E611" s="14"/>
      <c r="F611" s="14"/>
    </row>
    <row r="612" spans="1:6" ht="15.75" customHeight="1">
      <c r="A612" s="54"/>
      <c r="B612" s="17"/>
      <c r="C612" s="7"/>
      <c r="E612" s="14"/>
      <c r="F612" s="14"/>
    </row>
    <row r="613" spans="1:6" ht="15.75" customHeight="1">
      <c r="A613" s="54"/>
      <c r="B613" s="17"/>
      <c r="C613" s="7"/>
      <c r="E613" s="14"/>
      <c r="F613" s="14"/>
    </row>
    <row r="614" spans="1:6" ht="15.75" customHeight="1">
      <c r="A614" s="54"/>
      <c r="B614" s="17"/>
      <c r="C614" s="7"/>
      <c r="E614" s="14"/>
      <c r="F614" s="14"/>
    </row>
    <row r="615" spans="1:6" ht="15.75" customHeight="1">
      <c r="A615" s="54"/>
      <c r="B615" s="17"/>
      <c r="C615" s="7"/>
      <c r="E615" s="14"/>
      <c r="F615" s="14"/>
    </row>
    <row r="616" spans="1:6" ht="15.75" customHeight="1">
      <c r="A616" s="54"/>
      <c r="B616" s="17"/>
      <c r="C616" s="7"/>
      <c r="E616" s="14"/>
      <c r="F616" s="14"/>
    </row>
    <row r="617" spans="1:6" ht="15.75" customHeight="1">
      <c r="A617" s="54"/>
      <c r="B617" s="17"/>
      <c r="C617" s="7"/>
      <c r="E617" s="14"/>
      <c r="F617" s="14"/>
    </row>
    <row r="618" spans="1:6" ht="15.75" customHeight="1">
      <c r="A618" s="54"/>
      <c r="B618" s="17"/>
      <c r="C618" s="7"/>
      <c r="E618" s="14"/>
      <c r="F618" s="14"/>
    </row>
    <row r="619" spans="1:6" ht="15.75" customHeight="1">
      <c r="A619" s="54"/>
      <c r="B619" s="17"/>
      <c r="C619" s="7"/>
      <c r="E619" s="14"/>
      <c r="F619" s="14"/>
    </row>
    <row r="620" spans="1:6" ht="15.75" customHeight="1">
      <c r="A620" s="54"/>
      <c r="B620" s="17"/>
      <c r="C620" s="7"/>
      <c r="E620" s="14"/>
      <c r="F620" s="14"/>
    </row>
    <row r="621" spans="1:6" ht="15.75" customHeight="1">
      <c r="A621" s="54"/>
      <c r="B621" s="17"/>
      <c r="C621" s="7"/>
      <c r="E621" s="14"/>
      <c r="F621" s="14"/>
    </row>
    <row r="622" spans="1:6" ht="15.75" customHeight="1">
      <c r="A622" s="54"/>
      <c r="B622" s="17"/>
      <c r="C622" s="7"/>
      <c r="E622" s="14"/>
      <c r="F622" s="14"/>
    </row>
    <row r="623" spans="1:6" ht="15.75" customHeight="1">
      <c r="A623" s="54"/>
      <c r="B623" s="17"/>
      <c r="C623" s="7"/>
      <c r="E623" s="14"/>
      <c r="F623" s="14"/>
    </row>
    <row r="624" spans="1:6" ht="15.75" customHeight="1">
      <c r="A624" s="54"/>
      <c r="B624" s="17"/>
      <c r="C624" s="7"/>
      <c r="E624" s="14"/>
      <c r="F624" s="14"/>
    </row>
    <row r="625" spans="1:6" ht="15.75" customHeight="1">
      <c r="A625" s="54"/>
      <c r="B625" s="17"/>
      <c r="C625" s="7"/>
      <c r="E625" s="14"/>
      <c r="F625" s="14"/>
    </row>
    <row r="626" spans="1:6" ht="15.75" customHeight="1">
      <c r="A626" s="54"/>
      <c r="B626" s="17"/>
      <c r="C626" s="7"/>
      <c r="E626" s="14"/>
      <c r="F626" s="14"/>
    </row>
    <row r="627" spans="1:6" ht="15.75" customHeight="1">
      <c r="A627" s="54"/>
      <c r="B627" s="17"/>
      <c r="C627" s="7"/>
      <c r="E627" s="14"/>
      <c r="F627" s="14"/>
    </row>
    <row r="628" spans="1:6" ht="15.75" customHeight="1">
      <c r="A628" s="54"/>
      <c r="B628" s="17"/>
      <c r="C628" s="7"/>
      <c r="E628" s="14"/>
      <c r="F628" s="14"/>
    </row>
    <row r="629" spans="1:6" ht="15.75" customHeight="1">
      <c r="A629" s="54"/>
      <c r="B629" s="17"/>
      <c r="C629" s="7"/>
      <c r="E629" s="14"/>
      <c r="F629" s="14"/>
    </row>
    <row r="630" spans="1:6" ht="15.75" customHeight="1">
      <c r="A630" s="54"/>
      <c r="B630" s="17"/>
      <c r="C630" s="7"/>
      <c r="E630" s="14"/>
      <c r="F630" s="14"/>
    </row>
    <row r="631" spans="1:6" ht="15.75" customHeight="1">
      <c r="A631" s="54"/>
      <c r="B631" s="17"/>
      <c r="C631" s="7"/>
      <c r="E631" s="14"/>
      <c r="F631" s="14"/>
    </row>
    <row r="632" spans="1:6" ht="15.75" customHeight="1">
      <c r="A632" s="54"/>
      <c r="B632" s="17"/>
      <c r="C632" s="7"/>
      <c r="E632" s="14"/>
      <c r="F632" s="14"/>
    </row>
    <row r="633" spans="1:6" ht="15.75" customHeight="1">
      <c r="A633" s="54"/>
      <c r="B633" s="17"/>
      <c r="C633" s="7"/>
      <c r="E633" s="14"/>
      <c r="F633" s="14"/>
    </row>
    <row r="634" spans="1:6" ht="15.75" customHeight="1">
      <c r="A634" s="54"/>
      <c r="B634" s="17"/>
      <c r="C634" s="7"/>
      <c r="E634" s="14"/>
      <c r="F634" s="14"/>
    </row>
    <row r="635" spans="1:6" ht="15.75" customHeight="1">
      <c r="A635" s="54"/>
      <c r="B635" s="17"/>
      <c r="C635" s="7"/>
      <c r="E635" s="14"/>
      <c r="F635" s="14"/>
    </row>
    <row r="636" spans="1:6" ht="15.75" customHeight="1">
      <c r="A636" s="54"/>
      <c r="B636" s="17"/>
      <c r="C636" s="7"/>
      <c r="E636" s="14"/>
      <c r="F636" s="14"/>
    </row>
    <row r="637" spans="1:6" ht="15.75" customHeight="1">
      <c r="A637" s="54"/>
      <c r="B637" s="17"/>
      <c r="C637" s="7"/>
      <c r="E637" s="14"/>
      <c r="F637" s="14"/>
    </row>
    <row r="638" spans="1:6" ht="15.75" customHeight="1">
      <c r="A638" s="54"/>
      <c r="B638" s="17"/>
      <c r="C638" s="7"/>
      <c r="E638" s="14"/>
      <c r="F638" s="14"/>
    </row>
    <row r="639" spans="1:6" ht="15.75" customHeight="1">
      <c r="A639" s="54"/>
      <c r="B639" s="17"/>
      <c r="C639" s="7"/>
      <c r="E639" s="14"/>
      <c r="F639" s="14"/>
    </row>
    <row r="640" spans="1:6" ht="15.75" customHeight="1">
      <c r="A640" s="54"/>
      <c r="B640" s="17"/>
      <c r="C640" s="7"/>
      <c r="E640" s="14"/>
      <c r="F640" s="14"/>
    </row>
    <row r="641" spans="1:6" ht="15.75" customHeight="1">
      <c r="A641" s="54"/>
      <c r="B641" s="17"/>
      <c r="C641" s="7"/>
      <c r="E641" s="14"/>
      <c r="F641" s="14"/>
    </row>
    <row r="642" spans="1:6" ht="15.75" customHeight="1">
      <c r="A642" s="54"/>
      <c r="B642" s="17"/>
      <c r="C642" s="7"/>
      <c r="E642" s="14"/>
      <c r="F642" s="14"/>
    </row>
    <row r="643" spans="1:6" ht="15.75" customHeight="1">
      <c r="A643" s="54"/>
      <c r="B643" s="17"/>
      <c r="C643" s="7"/>
      <c r="E643" s="14"/>
      <c r="F643" s="14"/>
    </row>
    <row r="644" spans="1:6" ht="15.75" customHeight="1">
      <c r="A644" s="54"/>
      <c r="B644" s="17"/>
      <c r="C644" s="7"/>
      <c r="E644" s="14"/>
      <c r="F644" s="14"/>
    </row>
    <row r="645" spans="1:6" ht="15.75" customHeight="1">
      <c r="A645" s="54"/>
      <c r="B645" s="17"/>
      <c r="C645" s="7"/>
      <c r="E645" s="14"/>
      <c r="F645" s="14"/>
    </row>
    <row r="646" spans="1:6" ht="15.75" customHeight="1">
      <c r="A646" s="54"/>
      <c r="B646" s="17"/>
      <c r="C646" s="7"/>
      <c r="E646" s="14"/>
      <c r="F646" s="14"/>
    </row>
    <row r="647" spans="1:6" ht="15.75" customHeight="1">
      <c r="A647" s="54"/>
      <c r="B647" s="17"/>
      <c r="C647" s="7"/>
      <c r="E647" s="14"/>
      <c r="F647" s="14"/>
    </row>
    <row r="648" spans="1:6" ht="15.75" customHeight="1">
      <c r="A648" s="54"/>
      <c r="B648" s="17"/>
      <c r="C648" s="7"/>
      <c r="E648" s="14"/>
      <c r="F648" s="14"/>
    </row>
    <row r="649" spans="1:6" ht="15.75" customHeight="1">
      <c r="A649" s="54"/>
      <c r="B649" s="17"/>
      <c r="C649" s="7"/>
      <c r="E649" s="14"/>
      <c r="F649" s="14"/>
    </row>
    <row r="650" spans="1:6" ht="15.75" customHeight="1">
      <c r="A650" s="54"/>
      <c r="B650" s="17"/>
      <c r="C650" s="7"/>
      <c r="E650" s="14"/>
      <c r="F650" s="14"/>
    </row>
    <row r="651" spans="1:6" ht="15.75" customHeight="1">
      <c r="A651" s="54"/>
      <c r="B651" s="17"/>
      <c r="C651" s="7"/>
      <c r="E651" s="14"/>
      <c r="F651" s="14"/>
    </row>
    <row r="652" spans="1:6" ht="15.75" customHeight="1">
      <c r="A652" s="54"/>
      <c r="B652" s="17"/>
      <c r="C652" s="7"/>
      <c r="E652" s="14"/>
      <c r="F652" s="14"/>
    </row>
    <row r="653" spans="1:6" ht="15.75" customHeight="1">
      <c r="A653" s="54"/>
      <c r="B653" s="17"/>
      <c r="C653" s="7"/>
      <c r="E653" s="14"/>
      <c r="F653" s="14"/>
    </row>
    <row r="654" spans="1:6" ht="15.75" customHeight="1">
      <c r="A654" s="54"/>
      <c r="B654" s="17"/>
      <c r="C654" s="7"/>
      <c r="E654" s="14"/>
      <c r="F654" s="14"/>
    </row>
    <row r="655" spans="1:6" ht="15.75" customHeight="1">
      <c r="A655" s="54"/>
      <c r="B655" s="17"/>
      <c r="C655" s="7"/>
      <c r="E655" s="14"/>
      <c r="F655" s="14"/>
    </row>
    <row r="656" spans="1:6" ht="15.75" customHeight="1">
      <c r="A656" s="54"/>
      <c r="B656" s="17"/>
      <c r="C656" s="7"/>
      <c r="E656" s="14"/>
      <c r="F656" s="14"/>
    </row>
    <row r="657" spans="1:6" ht="15.75" customHeight="1">
      <c r="A657" s="54"/>
      <c r="B657" s="17"/>
      <c r="C657" s="7"/>
      <c r="E657" s="14"/>
      <c r="F657" s="14"/>
    </row>
    <row r="658" spans="1:6" ht="15.75" customHeight="1">
      <c r="A658" s="54"/>
      <c r="B658" s="17"/>
      <c r="C658" s="7"/>
      <c r="E658" s="14"/>
      <c r="F658" s="14"/>
    </row>
    <row r="659" spans="1:6" ht="15.75" customHeight="1">
      <c r="A659" s="54"/>
      <c r="B659" s="17"/>
      <c r="C659" s="7"/>
      <c r="E659" s="14"/>
      <c r="F659" s="14"/>
    </row>
    <row r="660" spans="1:6" ht="15.75" customHeight="1">
      <c r="A660" s="54"/>
      <c r="B660" s="17"/>
      <c r="C660" s="7"/>
      <c r="E660" s="14"/>
      <c r="F660" s="14"/>
    </row>
    <row r="661" spans="1:6" ht="15.75" customHeight="1">
      <c r="A661" s="54"/>
      <c r="B661" s="17"/>
      <c r="C661" s="7"/>
      <c r="E661" s="14"/>
      <c r="F661" s="14"/>
    </row>
    <row r="662" spans="1:6" ht="15.75" customHeight="1">
      <c r="A662" s="54"/>
      <c r="B662" s="17"/>
      <c r="C662" s="7"/>
      <c r="E662" s="14"/>
      <c r="F662" s="14"/>
    </row>
    <row r="663" spans="1:6" ht="15.75" customHeight="1">
      <c r="A663" s="54"/>
      <c r="B663" s="17"/>
      <c r="C663" s="7"/>
      <c r="E663" s="14"/>
      <c r="F663" s="14"/>
    </row>
    <row r="664" spans="1:6" ht="15.75" customHeight="1">
      <c r="A664" s="54"/>
      <c r="B664" s="17"/>
      <c r="C664" s="7"/>
      <c r="E664" s="14"/>
      <c r="F664" s="14"/>
    </row>
    <row r="665" spans="1:6" ht="15.75" customHeight="1">
      <c r="A665" s="54"/>
      <c r="B665" s="17"/>
      <c r="C665" s="7"/>
      <c r="E665" s="14"/>
      <c r="F665" s="14"/>
    </row>
    <row r="666" spans="1:6" ht="15.75" customHeight="1">
      <c r="A666" s="54"/>
      <c r="B666" s="17"/>
      <c r="C666" s="7"/>
      <c r="E666" s="14"/>
      <c r="F666" s="14"/>
    </row>
    <row r="667" spans="1:6" ht="15.75" customHeight="1">
      <c r="A667" s="54"/>
      <c r="B667" s="17"/>
      <c r="C667" s="7"/>
      <c r="E667" s="14"/>
      <c r="F667" s="14"/>
    </row>
    <row r="668" spans="1:6" ht="15.75" customHeight="1">
      <c r="A668" s="54"/>
      <c r="B668" s="17"/>
      <c r="C668" s="7"/>
      <c r="E668" s="14"/>
      <c r="F668" s="14"/>
    </row>
    <row r="669" spans="1:6" ht="15.75" customHeight="1">
      <c r="A669" s="54"/>
      <c r="B669" s="17"/>
      <c r="C669" s="7"/>
      <c r="E669" s="14"/>
      <c r="F669" s="14"/>
    </row>
    <row r="670" spans="1:6" ht="15.75" customHeight="1">
      <c r="A670" s="54"/>
      <c r="B670" s="17"/>
      <c r="C670" s="7"/>
      <c r="E670" s="14"/>
      <c r="F670" s="14"/>
    </row>
    <row r="671" spans="1:6" ht="15.75" customHeight="1">
      <c r="A671" s="54"/>
      <c r="B671" s="17"/>
      <c r="C671" s="7"/>
      <c r="E671" s="14"/>
      <c r="F671" s="14"/>
    </row>
    <row r="672" spans="1:6" ht="15.75" customHeight="1">
      <c r="A672" s="54"/>
      <c r="B672" s="17"/>
      <c r="C672" s="7"/>
      <c r="E672" s="14"/>
      <c r="F672" s="14"/>
    </row>
    <row r="673" spans="1:6" ht="15.75" customHeight="1">
      <c r="A673" s="54"/>
      <c r="B673" s="17"/>
      <c r="C673" s="7"/>
      <c r="E673" s="14"/>
      <c r="F673" s="14"/>
    </row>
    <row r="674" spans="1:6" ht="15.75" customHeight="1">
      <c r="A674" s="54"/>
      <c r="B674" s="17"/>
      <c r="C674" s="7"/>
      <c r="E674" s="14"/>
      <c r="F674" s="14"/>
    </row>
    <row r="675" spans="1:6" ht="15.75" customHeight="1">
      <c r="A675" s="54"/>
      <c r="B675" s="17"/>
      <c r="C675" s="7"/>
      <c r="E675" s="14"/>
      <c r="F675" s="14"/>
    </row>
    <row r="676" spans="1:6" ht="15.75" customHeight="1">
      <c r="A676" s="54"/>
      <c r="B676" s="17"/>
      <c r="C676" s="7"/>
      <c r="E676" s="14"/>
      <c r="F676" s="14"/>
    </row>
    <row r="677" spans="1:6" ht="15.75" customHeight="1">
      <c r="A677" s="54"/>
      <c r="B677" s="17"/>
      <c r="C677" s="7"/>
      <c r="E677" s="14"/>
      <c r="F677" s="14"/>
    </row>
    <row r="678" spans="1:6" ht="15.75" customHeight="1">
      <c r="A678" s="54"/>
      <c r="B678" s="17"/>
      <c r="C678" s="7"/>
      <c r="E678" s="14"/>
      <c r="F678" s="14"/>
    </row>
    <row r="679" spans="1:6" ht="15.75" customHeight="1">
      <c r="A679" s="54"/>
      <c r="B679" s="17"/>
      <c r="C679" s="7"/>
      <c r="E679" s="14"/>
      <c r="F679" s="14"/>
    </row>
    <row r="680" spans="1:6" ht="15.75" customHeight="1">
      <c r="A680" s="54"/>
      <c r="B680" s="17"/>
      <c r="C680" s="7"/>
      <c r="E680" s="14"/>
      <c r="F680" s="14"/>
    </row>
    <row r="681" spans="1:6" ht="15.75" customHeight="1">
      <c r="A681" s="54"/>
      <c r="B681" s="17"/>
      <c r="C681" s="7"/>
      <c r="E681" s="14"/>
      <c r="F681" s="14"/>
    </row>
    <row r="682" spans="1:6" ht="15.75" customHeight="1">
      <c r="A682" s="54"/>
      <c r="B682" s="17"/>
      <c r="C682" s="7"/>
      <c r="E682" s="14"/>
      <c r="F682" s="14"/>
    </row>
    <row r="683" spans="1:6" ht="15.75" customHeight="1">
      <c r="A683" s="54"/>
      <c r="B683" s="17"/>
      <c r="C683" s="7"/>
      <c r="E683" s="14"/>
      <c r="F683" s="14"/>
    </row>
    <row r="684" spans="1:6" ht="15.75" customHeight="1">
      <c r="A684" s="54"/>
      <c r="B684" s="17"/>
      <c r="C684" s="7"/>
      <c r="E684" s="14"/>
      <c r="F684" s="14"/>
    </row>
    <row r="685" spans="1:6" ht="15.75" customHeight="1">
      <c r="A685" s="54"/>
      <c r="B685" s="17"/>
      <c r="C685" s="7"/>
      <c r="E685" s="14"/>
      <c r="F685" s="14"/>
    </row>
    <row r="686" spans="1:6" ht="15.75" customHeight="1">
      <c r="A686" s="54"/>
      <c r="B686" s="17"/>
      <c r="C686" s="7"/>
      <c r="E686" s="14"/>
      <c r="F686" s="14"/>
    </row>
    <row r="687" spans="1:6" ht="15.75" customHeight="1">
      <c r="A687" s="54"/>
      <c r="B687" s="17"/>
      <c r="C687" s="7"/>
      <c r="E687" s="14"/>
      <c r="F687" s="14"/>
    </row>
    <row r="688" spans="1:6" ht="15.75" customHeight="1">
      <c r="A688" s="54"/>
      <c r="B688" s="17"/>
      <c r="C688" s="7"/>
      <c r="E688" s="14"/>
      <c r="F688" s="14"/>
    </row>
    <row r="689" spans="1:6" ht="15.75" customHeight="1">
      <c r="A689" s="54"/>
      <c r="B689" s="17"/>
      <c r="C689" s="7"/>
      <c r="E689" s="14"/>
      <c r="F689" s="14"/>
    </row>
    <row r="690" spans="1:6" ht="15.75" customHeight="1">
      <c r="A690" s="54"/>
      <c r="B690" s="17"/>
      <c r="C690" s="7"/>
      <c r="E690" s="14"/>
      <c r="F690" s="14"/>
    </row>
    <row r="691" spans="1:6" ht="15.75" customHeight="1">
      <c r="A691" s="54"/>
      <c r="B691" s="17"/>
      <c r="C691" s="7"/>
      <c r="E691" s="14"/>
      <c r="F691" s="14"/>
    </row>
    <row r="692" spans="1:6" ht="15.75" customHeight="1">
      <c r="A692" s="54"/>
      <c r="B692" s="17"/>
      <c r="C692" s="7"/>
      <c r="E692" s="14"/>
      <c r="F692" s="14"/>
    </row>
    <row r="693" spans="1:6" ht="15.75" customHeight="1">
      <c r="A693" s="54"/>
      <c r="B693" s="17"/>
      <c r="C693" s="7"/>
      <c r="E693" s="14"/>
      <c r="F693" s="14"/>
    </row>
    <row r="694" spans="1:6" ht="15.75" customHeight="1">
      <c r="A694" s="54"/>
      <c r="B694" s="17"/>
      <c r="C694" s="7"/>
      <c r="E694" s="14"/>
      <c r="F694" s="14"/>
    </row>
    <row r="695" spans="1:6" ht="15.75" customHeight="1">
      <c r="A695" s="54"/>
      <c r="B695" s="17"/>
      <c r="C695" s="7"/>
      <c r="E695" s="14"/>
      <c r="F695" s="14"/>
    </row>
    <row r="696" spans="1:6" ht="15.75" customHeight="1">
      <c r="A696" s="54"/>
      <c r="B696" s="17"/>
      <c r="C696" s="7"/>
      <c r="E696" s="14"/>
      <c r="F696" s="14"/>
    </row>
    <row r="697" spans="1:6" ht="15.75" customHeight="1">
      <c r="A697" s="54"/>
      <c r="B697" s="17"/>
      <c r="C697" s="7"/>
      <c r="E697" s="14"/>
      <c r="F697" s="14"/>
    </row>
    <row r="698" spans="1:6" ht="15.75" customHeight="1">
      <c r="A698" s="54"/>
      <c r="B698" s="17"/>
      <c r="C698" s="7"/>
      <c r="E698" s="14"/>
      <c r="F698" s="14"/>
    </row>
    <row r="699" spans="1:6" ht="15.75" customHeight="1">
      <c r="A699" s="54"/>
      <c r="B699" s="17"/>
      <c r="C699" s="7"/>
      <c r="E699" s="14"/>
      <c r="F699" s="14"/>
    </row>
    <row r="700" spans="1:6" ht="15.75" customHeight="1">
      <c r="A700" s="54"/>
      <c r="B700" s="17"/>
      <c r="C700" s="7"/>
      <c r="E700" s="14"/>
      <c r="F700" s="14"/>
    </row>
    <row r="701" spans="1:6" ht="15.75" customHeight="1">
      <c r="A701" s="54"/>
      <c r="B701" s="17"/>
      <c r="C701" s="7"/>
      <c r="E701" s="14"/>
      <c r="F701" s="14"/>
    </row>
    <row r="702" spans="1:6" ht="15.75" customHeight="1">
      <c r="A702" s="54"/>
      <c r="B702" s="17"/>
      <c r="C702" s="7"/>
      <c r="E702" s="14"/>
      <c r="F702" s="14"/>
    </row>
    <row r="703" spans="1:6" ht="15.75" customHeight="1">
      <c r="A703" s="54"/>
      <c r="B703" s="17"/>
      <c r="C703" s="7"/>
      <c r="E703" s="14"/>
      <c r="F703" s="14"/>
    </row>
    <row r="704" spans="1:6" ht="15.75" customHeight="1">
      <c r="A704" s="54"/>
      <c r="B704" s="17"/>
      <c r="C704" s="7"/>
      <c r="E704" s="14"/>
      <c r="F704" s="14"/>
    </row>
    <row r="705" spans="1:6" ht="15.75" customHeight="1">
      <c r="A705" s="54"/>
      <c r="B705" s="17"/>
      <c r="C705" s="7"/>
      <c r="E705" s="14"/>
      <c r="F705" s="14"/>
    </row>
    <row r="706" spans="1:6" ht="15.75" customHeight="1">
      <c r="A706" s="54"/>
      <c r="B706" s="17"/>
      <c r="C706" s="7"/>
      <c r="E706" s="14"/>
      <c r="F706" s="14"/>
    </row>
    <row r="707" spans="1:6" ht="15.75" customHeight="1">
      <c r="A707" s="54"/>
      <c r="B707" s="17"/>
      <c r="C707" s="7"/>
      <c r="E707" s="14"/>
      <c r="F707" s="14"/>
    </row>
    <row r="708" spans="1:6" ht="15.75" customHeight="1">
      <c r="A708" s="54"/>
      <c r="B708" s="17"/>
      <c r="C708" s="7"/>
      <c r="E708" s="14"/>
      <c r="F708" s="14"/>
    </row>
    <row r="709" spans="1:6" ht="15.75" customHeight="1">
      <c r="A709" s="54"/>
      <c r="B709" s="17"/>
      <c r="C709" s="7"/>
      <c r="E709" s="14"/>
      <c r="F709" s="14"/>
    </row>
    <row r="710" spans="1:6" ht="15.75" customHeight="1">
      <c r="A710" s="54"/>
      <c r="B710" s="17"/>
      <c r="C710" s="7"/>
      <c r="E710" s="14"/>
      <c r="F710" s="14"/>
    </row>
    <row r="711" spans="1:6" ht="15.75" customHeight="1">
      <c r="A711" s="54"/>
      <c r="B711" s="17"/>
      <c r="C711" s="7"/>
      <c r="E711" s="14"/>
      <c r="F711" s="14"/>
    </row>
    <row r="712" spans="1:6" ht="15.75" customHeight="1">
      <c r="A712" s="54"/>
      <c r="B712" s="17"/>
      <c r="C712" s="7"/>
      <c r="E712" s="14"/>
      <c r="F712" s="14"/>
    </row>
    <row r="713" spans="1:6" ht="15.75" customHeight="1">
      <c r="A713" s="54"/>
      <c r="B713" s="17"/>
      <c r="C713" s="7"/>
      <c r="E713" s="14"/>
      <c r="F713" s="14"/>
    </row>
    <row r="714" spans="1:6" ht="15.75" customHeight="1">
      <c r="A714" s="54"/>
      <c r="B714" s="17"/>
      <c r="C714" s="7"/>
      <c r="E714" s="14"/>
      <c r="F714" s="14"/>
    </row>
    <row r="715" spans="1:6" ht="15.75" customHeight="1">
      <c r="A715" s="54"/>
      <c r="B715" s="17"/>
      <c r="C715" s="7"/>
      <c r="E715" s="14"/>
      <c r="F715" s="14"/>
    </row>
    <row r="716" spans="1:6" ht="15.75" customHeight="1">
      <c r="A716" s="54"/>
      <c r="B716" s="17"/>
      <c r="C716" s="7"/>
      <c r="E716" s="14"/>
      <c r="F716" s="14"/>
    </row>
    <row r="717" spans="1:6" ht="15.75" customHeight="1">
      <c r="A717" s="54"/>
      <c r="B717" s="17"/>
      <c r="C717" s="7"/>
      <c r="E717" s="14"/>
      <c r="F717" s="14"/>
    </row>
    <row r="718" spans="1:6" ht="15.75" customHeight="1">
      <c r="A718" s="54"/>
      <c r="B718" s="17"/>
      <c r="C718" s="7"/>
      <c r="E718" s="14"/>
      <c r="F718" s="14"/>
    </row>
    <row r="719" spans="1:6" ht="15.75" customHeight="1">
      <c r="A719" s="54"/>
      <c r="B719" s="17"/>
      <c r="C719" s="7"/>
      <c r="E719" s="14"/>
      <c r="F719" s="14"/>
    </row>
    <row r="720" spans="1:6" ht="15.75" customHeight="1">
      <c r="A720" s="54"/>
      <c r="B720" s="17"/>
      <c r="C720" s="7"/>
      <c r="E720" s="14"/>
      <c r="F720" s="14"/>
    </row>
    <row r="721" spans="1:6" ht="15.75" customHeight="1">
      <c r="A721" s="54"/>
      <c r="B721" s="17"/>
      <c r="C721" s="7"/>
      <c r="E721" s="14"/>
      <c r="F721" s="14"/>
    </row>
    <row r="722" spans="1:6" ht="15.75" customHeight="1">
      <c r="A722" s="54"/>
      <c r="B722" s="17"/>
      <c r="C722" s="7"/>
      <c r="E722" s="14"/>
      <c r="F722" s="14"/>
    </row>
    <row r="723" spans="1:6" ht="15.75" customHeight="1">
      <c r="A723" s="54"/>
      <c r="B723" s="17"/>
      <c r="C723" s="7"/>
      <c r="E723" s="14"/>
      <c r="F723" s="14"/>
    </row>
    <row r="724" spans="1:6" ht="15.75" customHeight="1">
      <c r="A724" s="54"/>
      <c r="B724" s="17"/>
      <c r="C724" s="7"/>
      <c r="E724" s="14"/>
      <c r="F724" s="14"/>
    </row>
    <row r="725" spans="1:6" ht="15.75" customHeight="1">
      <c r="A725" s="54"/>
      <c r="B725" s="17"/>
      <c r="C725" s="7"/>
      <c r="E725" s="14"/>
      <c r="F725" s="14"/>
    </row>
    <row r="726" spans="1:6" ht="15.75" customHeight="1">
      <c r="A726" s="54"/>
      <c r="B726" s="17"/>
      <c r="C726" s="7"/>
      <c r="E726" s="14"/>
      <c r="F726" s="14"/>
    </row>
    <row r="727" spans="1:6" ht="15.75" customHeight="1">
      <c r="A727" s="54"/>
      <c r="B727" s="17"/>
      <c r="C727" s="7"/>
      <c r="E727" s="14"/>
      <c r="F727" s="14"/>
    </row>
    <row r="728" spans="1:6" ht="15.75" customHeight="1">
      <c r="A728" s="54"/>
      <c r="B728" s="17"/>
      <c r="C728" s="7"/>
      <c r="E728" s="14"/>
      <c r="F728" s="14"/>
    </row>
    <row r="729" spans="1:6" ht="15.75" customHeight="1">
      <c r="A729" s="54"/>
      <c r="B729" s="17"/>
      <c r="C729" s="7"/>
      <c r="E729" s="14"/>
      <c r="F729" s="14"/>
    </row>
    <row r="730" spans="1:6" ht="15.75" customHeight="1">
      <c r="A730" s="54"/>
      <c r="B730" s="17"/>
      <c r="C730" s="7"/>
      <c r="E730" s="14"/>
      <c r="F730" s="14"/>
    </row>
    <row r="731" spans="1:6" ht="15.75" customHeight="1">
      <c r="A731" s="54"/>
      <c r="B731" s="17"/>
      <c r="C731" s="7"/>
      <c r="E731" s="14"/>
      <c r="F731" s="14"/>
    </row>
    <row r="732" spans="1:6" ht="15.75" customHeight="1">
      <c r="A732" s="54"/>
      <c r="B732" s="17"/>
      <c r="C732" s="7"/>
      <c r="E732" s="14"/>
      <c r="F732" s="14"/>
    </row>
    <row r="733" spans="1:6" ht="15.75" customHeight="1">
      <c r="A733" s="54"/>
      <c r="B733" s="17"/>
      <c r="C733" s="7"/>
      <c r="E733" s="14"/>
      <c r="F733" s="14"/>
    </row>
    <row r="734" spans="1:6" ht="15.75" customHeight="1">
      <c r="A734" s="54"/>
      <c r="B734" s="17"/>
      <c r="C734" s="7"/>
      <c r="E734" s="14"/>
      <c r="F734" s="14"/>
    </row>
    <row r="735" spans="1:6" ht="15.75" customHeight="1">
      <c r="A735" s="54"/>
      <c r="B735" s="17"/>
      <c r="C735" s="7"/>
      <c r="E735" s="14"/>
      <c r="F735" s="14"/>
    </row>
    <row r="736" spans="1:6" ht="15.75" customHeight="1">
      <c r="A736" s="54"/>
      <c r="B736" s="17"/>
      <c r="C736" s="7"/>
      <c r="E736" s="14"/>
      <c r="F736" s="14"/>
    </row>
    <row r="737" spans="1:6" ht="15.75" customHeight="1">
      <c r="A737" s="54"/>
      <c r="B737" s="17"/>
      <c r="C737" s="7"/>
      <c r="E737" s="14"/>
      <c r="F737" s="14"/>
    </row>
    <row r="738" spans="1:6" ht="15.75" customHeight="1">
      <c r="A738" s="54"/>
      <c r="B738" s="17"/>
      <c r="C738" s="7"/>
      <c r="E738" s="14"/>
      <c r="F738" s="14"/>
    </row>
    <row r="739" spans="1:6" ht="15.75" customHeight="1">
      <c r="A739" s="54"/>
      <c r="B739" s="17"/>
      <c r="C739" s="7"/>
      <c r="E739" s="14"/>
      <c r="F739" s="14"/>
    </row>
    <row r="740" spans="1:6" ht="15.75" customHeight="1">
      <c r="A740" s="54"/>
      <c r="B740" s="17"/>
      <c r="C740" s="7"/>
      <c r="E740" s="14"/>
      <c r="F740" s="14"/>
    </row>
    <row r="741" spans="1:6" ht="15.75" customHeight="1">
      <c r="A741" s="54"/>
      <c r="B741" s="17"/>
      <c r="C741" s="7"/>
      <c r="E741" s="14"/>
      <c r="F741" s="14"/>
    </row>
    <row r="742" spans="1:6" ht="15.75" customHeight="1">
      <c r="A742" s="54"/>
      <c r="B742" s="17"/>
      <c r="C742" s="7"/>
      <c r="E742" s="14"/>
      <c r="F742" s="14"/>
    </row>
    <row r="743" spans="1:6" ht="15.75" customHeight="1">
      <c r="A743" s="54"/>
      <c r="B743" s="17"/>
      <c r="C743" s="7"/>
      <c r="E743" s="14"/>
      <c r="F743" s="14"/>
    </row>
    <row r="744" spans="1:6" ht="15.75" customHeight="1">
      <c r="A744" s="54"/>
      <c r="B744" s="17"/>
      <c r="C744" s="7"/>
      <c r="E744" s="14"/>
      <c r="F744" s="14"/>
    </row>
    <row r="745" spans="1:6" ht="15.75" customHeight="1">
      <c r="A745" s="54"/>
      <c r="B745" s="17"/>
      <c r="C745" s="7"/>
      <c r="E745" s="14"/>
      <c r="F745" s="14"/>
    </row>
    <row r="746" spans="1:6" ht="15.75" customHeight="1">
      <c r="A746" s="54"/>
      <c r="B746" s="17"/>
      <c r="C746" s="7"/>
      <c r="E746" s="14"/>
      <c r="F746" s="14"/>
    </row>
    <row r="747" spans="1:6" ht="15.75" customHeight="1">
      <c r="A747" s="54"/>
      <c r="B747" s="17"/>
      <c r="C747" s="7"/>
      <c r="E747" s="14"/>
      <c r="F747" s="14"/>
    </row>
    <row r="748" spans="1:6" ht="15.75" customHeight="1">
      <c r="A748" s="54"/>
      <c r="B748" s="17"/>
      <c r="C748" s="7"/>
      <c r="E748" s="14"/>
      <c r="F748" s="14"/>
    </row>
    <row r="749" spans="1:6" ht="15.75" customHeight="1">
      <c r="A749" s="54"/>
      <c r="B749" s="17"/>
      <c r="C749" s="7"/>
      <c r="E749" s="14"/>
      <c r="F749" s="14"/>
    </row>
    <row r="750" spans="1:6" ht="15.75" customHeight="1">
      <c r="A750" s="54"/>
      <c r="B750" s="17"/>
      <c r="C750" s="7"/>
      <c r="E750" s="14"/>
      <c r="F750" s="14"/>
    </row>
    <row r="751" spans="1:6" ht="15.75" customHeight="1">
      <c r="A751" s="54"/>
      <c r="B751" s="17"/>
      <c r="C751" s="7"/>
      <c r="E751" s="14"/>
      <c r="F751" s="14"/>
    </row>
    <row r="752" spans="1:6" ht="15.75" customHeight="1">
      <c r="A752" s="54"/>
      <c r="B752" s="17"/>
      <c r="C752" s="7"/>
      <c r="E752" s="14"/>
      <c r="F752" s="14"/>
    </row>
    <row r="753" spans="1:6" ht="15.75" customHeight="1">
      <c r="A753" s="54"/>
      <c r="B753" s="17"/>
      <c r="C753" s="7"/>
      <c r="E753" s="14"/>
      <c r="F753" s="14"/>
    </row>
    <row r="754" spans="1:6" ht="15.75" customHeight="1">
      <c r="A754" s="54"/>
      <c r="B754" s="17"/>
      <c r="C754" s="7"/>
      <c r="E754" s="14"/>
      <c r="F754" s="14"/>
    </row>
    <row r="755" spans="1:6" ht="15.75" customHeight="1">
      <c r="A755" s="54"/>
      <c r="B755" s="17"/>
      <c r="C755" s="7"/>
      <c r="E755" s="14"/>
      <c r="F755" s="14"/>
    </row>
    <row r="756" spans="1:6" ht="15.75" customHeight="1">
      <c r="A756" s="54"/>
      <c r="B756" s="17"/>
      <c r="C756" s="7"/>
      <c r="E756" s="14"/>
      <c r="F756" s="14"/>
    </row>
    <row r="757" spans="1:6" ht="15.75" customHeight="1">
      <c r="A757" s="54"/>
      <c r="B757" s="17"/>
      <c r="C757" s="7"/>
      <c r="E757" s="14"/>
      <c r="F757" s="14"/>
    </row>
    <row r="758" spans="1:6" ht="15.75" customHeight="1">
      <c r="A758" s="54"/>
      <c r="B758" s="17"/>
      <c r="C758" s="7"/>
      <c r="E758" s="14"/>
      <c r="F758" s="14"/>
    </row>
    <row r="759" spans="1:6" ht="15.75" customHeight="1">
      <c r="A759" s="54"/>
      <c r="B759" s="17"/>
      <c r="C759" s="7"/>
      <c r="E759" s="14"/>
      <c r="F759" s="14"/>
    </row>
    <row r="760" spans="1:6" ht="15.75" customHeight="1">
      <c r="A760" s="54"/>
      <c r="B760" s="17"/>
      <c r="C760" s="7"/>
      <c r="E760" s="14"/>
      <c r="F760" s="14"/>
    </row>
    <row r="761" spans="1:6" ht="15.75" customHeight="1">
      <c r="A761" s="54"/>
      <c r="B761" s="17"/>
      <c r="C761" s="7"/>
      <c r="E761" s="14"/>
      <c r="F761" s="14"/>
    </row>
    <row r="762" spans="1:6" ht="15.75" customHeight="1">
      <c r="A762" s="54"/>
      <c r="B762" s="17"/>
      <c r="C762" s="7"/>
      <c r="E762" s="14"/>
      <c r="F762" s="14"/>
    </row>
    <row r="763" spans="1:6" ht="15.75" customHeight="1">
      <c r="A763" s="54"/>
      <c r="B763" s="17"/>
      <c r="C763" s="7"/>
      <c r="E763" s="14"/>
      <c r="F763" s="14"/>
    </row>
    <row r="764" spans="1:6" ht="15.75" customHeight="1">
      <c r="A764" s="54"/>
      <c r="B764" s="17"/>
      <c r="C764" s="7"/>
      <c r="E764" s="14"/>
      <c r="F764" s="14"/>
    </row>
    <row r="765" spans="1:6" ht="15.75" customHeight="1">
      <c r="A765" s="54"/>
      <c r="B765" s="17"/>
      <c r="C765" s="7"/>
      <c r="E765" s="14"/>
      <c r="F765" s="14"/>
    </row>
    <row r="766" spans="1:6" ht="15.75" customHeight="1">
      <c r="A766" s="54"/>
      <c r="B766" s="17"/>
      <c r="C766" s="7"/>
      <c r="E766" s="14"/>
      <c r="F766" s="14"/>
    </row>
    <row r="767" spans="1:6" ht="15.75" customHeight="1">
      <c r="A767" s="54"/>
      <c r="B767" s="17"/>
      <c r="C767" s="7"/>
      <c r="E767" s="14"/>
      <c r="F767" s="14"/>
    </row>
    <row r="768" spans="1:6" ht="15.75" customHeight="1">
      <c r="A768" s="54"/>
      <c r="B768" s="17"/>
      <c r="C768" s="7"/>
      <c r="E768" s="14"/>
      <c r="F768" s="14"/>
    </row>
    <row r="769" spans="1:6" ht="15.75" customHeight="1">
      <c r="A769" s="54"/>
      <c r="B769" s="17"/>
      <c r="C769" s="7"/>
      <c r="E769" s="14"/>
      <c r="F769" s="14"/>
    </row>
    <row r="770" spans="1:6" ht="15.75" customHeight="1">
      <c r="A770" s="54"/>
      <c r="B770" s="17"/>
      <c r="C770" s="7"/>
      <c r="E770" s="14"/>
      <c r="F770" s="14"/>
    </row>
    <row r="771" spans="1:6" ht="15.75" customHeight="1">
      <c r="A771" s="54"/>
      <c r="B771" s="17"/>
      <c r="C771" s="7"/>
      <c r="E771" s="14"/>
      <c r="F771" s="14"/>
    </row>
    <row r="772" spans="1:6" ht="15.75" customHeight="1">
      <c r="A772" s="54"/>
      <c r="B772" s="17"/>
      <c r="C772" s="7"/>
      <c r="E772" s="14"/>
      <c r="F772" s="14"/>
    </row>
    <row r="773" spans="1:6" ht="15.75" customHeight="1">
      <c r="A773" s="54"/>
      <c r="B773" s="17"/>
      <c r="C773" s="7"/>
      <c r="E773" s="14"/>
      <c r="F773" s="14"/>
    </row>
    <row r="774" spans="1:6" ht="15.75" customHeight="1">
      <c r="A774" s="54"/>
      <c r="B774" s="17"/>
      <c r="C774" s="7"/>
      <c r="E774" s="14"/>
      <c r="F774" s="14"/>
    </row>
    <row r="775" spans="1:6" ht="15.75" customHeight="1">
      <c r="A775" s="54"/>
      <c r="B775" s="17"/>
      <c r="C775" s="7"/>
      <c r="E775" s="14"/>
      <c r="F775" s="14"/>
    </row>
    <row r="776" spans="1:6" ht="15.75" customHeight="1">
      <c r="A776" s="54"/>
      <c r="B776" s="17"/>
      <c r="C776" s="7"/>
      <c r="E776" s="14"/>
      <c r="F776" s="14"/>
    </row>
    <row r="777" spans="1:6" ht="15.75" customHeight="1">
      <c r="A777" s="54"/>
      <c r="B777" s="17"/>
      <c r="C777" s="7"/>
      <c r="E777" s="14"/>
      <c r="F777" s="14"/>
    </row>
    <row r="778" spans="1:6" ht="15.75" customHeight="1">
      <c r="A778" s="54"/>
      <c r="B778" s="17"/>
      <c r="C778" s="7"/>
      <c r="E778" s="14"/>
      <c r="F778" s="14"/>
    </row>
    <row r="779" spans="1:6" ht="15.75" customHeight="1">
      <c r="A779" s="54"/>
      <c r="B779" s="17"/>
      <c r="C779" s="7"/>
      <c r="E779" s="14"/>
      <c r="F779" s="14"/>
    </row>
    <row r="780" spans="1:6" ht="15.75" customHeight="1">
      <c r="A780" s="54"/>
      <c r="B780" s="17"/>
      <c r="C780" s="7"/>
      <c r="E780" s="14"/>
      <c r="F780" s="14"/>
    </row>
    <row r="781" spans="1:6" ht="15.75" customHeight="1">
      <c r="A781" s="54"/>
      <c r="B781" s="17"/>
      <c r="C781" s="7"/>
      <c r="E781" s="14"/>
      <c r="F781" s="14"/>
    </row>
    <row r="782" spans="1:6" ht="15.75" customHeight="1">
      <c r="A782" s="54"/>
      <c r="B782" s="17"/>
      <c r="C782" s="7"/>
      <c r="E782" s="14"/>
      <c r="F782" s="14"/>
    </row>
    <row r="783" spans="1:6" ht="15.75" customHeight="1">
      <c r="A783" s="54"/>
      <c r="B783" s="17"/>
      <c r="C783" s="7"/>
      <c r="E783" s="14"/>
      <c r="F783" s="14"/>
    </row>
    <row r="784" spans="1:6" ht="15.75" customHeight="1">
      <c r="A784" s="54"/>
      <c r="B784" s="17"/>
      <c r="C784" s="7"/>
      <c r="E784" s="14"/>
      <c r="F784" s="14"/>
    </row>
    <row r="785" spans="1:6" ht="15.75" customHeight="1">
      <c r="A785" s="54"/>
      <c r="B785" s="17"/>
      <c r="C785" s="7"/>
      <c r="E785" s="14"/>
      <c r="F785" s="14"/>
    </row>
    <row r="786" spans="1:6" ht="15.75" customHeight="1">
      <c r="A786" s="54"/>
      <c r="B786" s="17"/>
      <c r="C786" s="7"/>
      <c r="E786" s="14"/>
      <c r="F786" s="14"/>
    </row>
    <row r="787" spans="1:6" ht="15.75" customHeight="1">
      <c r="A787" s="54"/>
      <c r="B787" s="17"/>
      <c r="C787" s="7"/>
      <c r="E787" s="14"/>
      <c r="F787" s="14"/>
    </row>
    <row r="788" spans="1:6" ht="15.75" customHeight="1">
      <c r="A788" s="54"/>
      <c r="B788" s="17"/>
      <c r="C788" s="7"/>
      <c r="E788" s="14"/>
      <c r="F788" s="14"/>
    </row>
    <row r="789" spans="1:6" ht="15.75" customHeight="1">
      <c r="A789" s="54"/>
      <c r="B789" s="17"/>
      <c r="C789" s="7"/>
      <c r="E789" s="14"/>
      <c r="F789" s="14"/>
    </row>
    <row r="790" spans="1:6" ht="15.75" customHeight="1">
      <c r="A790" s="54"/>
      <c r="B790" s="17"/>
      <c r="C790" s="7"/>
      <c r="E790" s="14"/>
      <c r="F790" s="14"/>
    </row>
    <row r="791" spans="1:6" ht="15.75" customHeight="1">
      <c r="A791" s="54"/>
      <c r="B791" s="17"/>
      <c r="C791" s="7"/>
      <c r="E791" s="14"/>
      <c r="F791" s="14"/>
    </row>
    <row r="792" spans="1:6" ht="15.75" customHeight="1">
      <c r="A792" s="54"/>
      <c r="B792" s="17"/>
      <c r="C792" s="7"/>
      <c r="E792" s="14"/>
      <c r="F792" s="14"/>
    </row>
    <row r="793" spans="1:6" ht="15.75" customHeight="1">
      <c r="A793" s="54"/>
      <c r="B793" s="17"/>
      <c r="C793" s="7"/>
      <c r="E793" s="14"/>
      <c r="F793" s="14"/>
    </row>
    <row r="794" spans="1:6" ht="15.75" customHeight="1">
      <c r="A794" s="54"/>
      <c r="B794" s="17"/>
      <c r="C794" s="7"/>
      <c r="E794" s="14"/>
      <c r="F794" s="14"/>
    </row>
    <row r="795" spans="1:6" ht="15.75" customHeight="1">
      <c r="A795" s="54"/>
      <c r="B795" s="17"/>
      <c r="C795" s="7"/>
      <c r="E795" s="14"/>
      <c r="F795" s="14"/>
    </row>
    <row r="796" spans="1:6" ht="15.75" customHeight="1">
      <c r="A796" s="54"/>
      <c r="B796" s="17"/>
      <c r="C796" s="7"/>
      <c r="E796" s="14"/>
      <c r="F796" s="14"/>
    </row>
    <row r="797" spans="1:6" ht="15.75" customHeight="1">
      <c r="A797" s="54"/>
      <c r="B797" s="17"/>
      <c r="C797" s="7"/>
      <c r="E797" s="14"/>
      <c r="F797" s="14"/>
    </row>
    <row r="798" spans="1:6" ht="15.75" customHeight="1">
      <c r="A798" s="54"/>
      <c r="B798" s="17"/>
      <c r="C798" s="7"/>
      <c r="E798" s="14"/>
      <c r="F798" s="14"/>
    </row>
    <row r="799" spans="1:6" ht="15.75" customHeight="1">
      <c r="A799" s="54"/>
      <c r="B799" s="17"/>
      <c r="C799" s="7"/>
      <c r="E799" s="14"/>
      <c r="F799" s="14"/>
    </row>
    <row r="800" spans="1:6" ht="15.75" customHeight="1">
      <c r="A800" s="54"/>
      <c r="B800" s="17"/>
      <c r="C800" s="7"/>
      <c r="E800" s="14"/>
      <c r="F800" s="14"/>
    </row>
    <row r="801" spans="1:6" ht="15.75" customHeight="1">
      <c r="A801" s="54"/>
      <c r="B801" s="17"/>
      <c r="C801" s="7"/>
      <c r="E801" s="14"/>
      <c r="F801" s="14"/>
    </row>
    <row r="802" spans="1:6" ht="15.75" customHeight="1">
      <c r="A802" s="54"/>
      <c r="B802" s="17"/>
      <c r="C802" s="7"/>
      <c r="E802" s="14"/>
      <c r="F802" s="14"/>
    </row>
    <row r="803" spans="1:6" ht="15.75" customHeight="1">
      <c r="A803" s="54"/>
      <c r="B803" s="17"/>
      <c r="C803" s="7"/>
      <c r="E803" s="14"/>
      <c r="F803" s="14"/>
    </row>
    <row r="804" spans="1:6" ht="15.75" customHeight="1">
      <c r="A804" s="54"/>
      <c r="B804" s="17"/>
      <c r="C804" s="7"/>
      <c r="E804" s="14"/>
      <c r="F804" s="14"/>
    </row>
    <row r="805" spans="1:6" ht="15.75" customHeight="1">
      <c r="A805" s="54"/>
      <c r="B805" s="17"/>
      <c r="C805" s="7"/>
      <c r="E805" s="14"/>
      <c r="F805" s="14"/>
    </row>
    <row r="806" spans="1:6" ht="15.75" customHeight="1">
      <c r="A806" s="54"/>
      <c r="B806" s="17"/>
      <c r="C806" s="7"/>
      <c r="E806" s="14"/>
      <c r="F806" s="14"/>
    </row>
    <row r="807" spans="1:6" ht="15.75" customHeight="1">
      <c r="A807" s="54"/>
      <c r="B807" s="17"/>
      <c r="C807" s="7"/>
      <c r="E807" s="14"/>
      <c r="F807" s="14"/>
    </row>
    <row r="808" spans="1:6" ht="15.75" customHeight="1">
      <c r="A808" s="54"/>
      <c r="B808" s="17"/>
      <c r="C808" s="7"/>
      <c r="E808" s="14"/>
      <c r="F808" s="14"/>
    </row>
    <row r="809" spans="1:6" ht="15.75" customHeight="1">
      <c r="A809" s="54"/>
      <c r="B809" s="17"/>
      <c r="C809" s="7"/>
      <c r="E809" s="14"/>
      <c r="F809" s="14"/>
    </row>
    <row r="810" spans="1:6" ht="15.75" customHeight="1">
      <c r="A810" s="54"/>
      <c r="B810" s="17"/>
      <c r="C810" s="7"/>
      <c r="E810" s="14"/>
      <c r="F810" s="14"/>
    </row>
    <row r="811" spans="1:6" ht="15.75" customHeight="1">
      <c r="A811" s="54"/>
      <c r="B811" s="17"/>
      <c r="C811" s="7"/>
      <c r="E811" s="14"/>
      <c r="F811" s="14"/>
    </row>
    <row r="812" spans="1:6" ht="15.75" customHeight="1">
      <c r="A812" s="54"/>
      <c r="B812" s="17"/>
      <c r="C812" s="7"/>
      <c r="E812" s="14"/>
      <c r="F812" s="14"/>
    </row>
    <row r="813" spans="1:6" ht="15.75" customHeight="1">
      <c r="A813" s="54"/>
      <c r="B813" s="17"/>
      <c r="C813" s="7"/>
      <c r="E813" s="14"/>
      <c r="F813" s="14"/>
    </row>
    <row r="814" spans="1:6" ht="15.75" customHeight="1">
      <c r="A814" s="54"/>
      <c r="B814" s="17"/>
      <c r="C814" s="7"/>
      <c r="E814" s="14"/>
      <c r="F814" s="14"/>
    </row>
    <row r="815" spans="1:6" ht="15.75" customHeight="1">
      <c r="A815" s="54"/>
      <c r="B815" s="17"/>
      <c r="C815" s="7"/>
      <c r="E815" s="14"/>
      <c r="F815" s="14"/>
    </row>
    <row r="816" spans="1:6" ht="15.75" customHeight="1">
      <c r="A816" s="54"/>
      <c r="B816" s="17"/>
      <c r="C816" s="7"/>
      <c r="E816" s="14"/>
      <c r="F816" s="14"/>
    </row>
    <row r="817" spans="1:6" ht="15.75" customHeight="1">
      <c r="A817" s="54"/>
      <c r="B817" s="17"/>
      <c r="C817" s="7"/>
      <c r="E817" s="14"/>
      <c r="F817" s="14"/>
    </row>
    <row r="818" spans="1:6" ht="15.75" customHeight="1">
      <c r="A818" s="54"/>
      <c r="B818" s="17"/>
      <c r="C818" s="7"/>
      <c r="E818" s="14"/>
      <c r="F818" s="14"/>
    </row>
    <row r="819" spans="1:6" ht="15.75" customHeight="1">
      <c r="A819" s="54"/>
      <c r="B819" s="17"/>
      <c r="C819" s="7"/>
      <c r="E819" s="14"/>
      <c r="F819" s="14"/>
    </row>
    <row r="820" spans="1:6" ht="15.75" customHeight="1">
      <c r="A820" s="54"/>
      <c r="B820" s="17"/>
      <c r="C820" s="7"/>
      <c r="E820" s="14"/>
      <c r="F820" s="14"/>
    </row>
    <row r="821" spans="1:6" ht="15.75" customHeight="1">
      <c r="A821" s="54"/>
      <c r="B821" s="17"/>
      <c r="C821" s="7"/>
      <c r="E821" s="14"/>
      <c r="F821" s="14"/>
    </row>
    <row r="822" spans="1:6" ht="15.75" customHeight="1">
      <c r="A822" s="54"/>
      <c r="B822" s="17"/>
      <c r="C822" s="7"/>
      <c r="E822" s="14"/>
      <c r="F822" s="14"/>
    </row>
    <row r="823" spans="1:6" ht="15.75" customHeight="1">
      <c r="A823" s="54"/>
      <c r="B823" s="17"/>
      <c r="C823" s="7"/>
      <c r="E823" s="14"/>
      <c r="F823" s="14"/>
    </row>
    <row r="824" spans="1:6" ht="15.75" customHeight="1">
      <c r="A824" s="54"/>
      <c r="B824" s="17"/>
      <c r="C824" s="7"/>
      <c r="E824" s="14"/>
      <c r="F824" s="14"/>
    </row>
    <row r="825" spans="1:6" ht="15.75" customHeight="1">
      <c r="A825" s="54"/>
      <c r="B825" s="17"/>
      <c r="C825" s="7"/>
      <c r="E825" s="14"/>
      <c r="F825" s="14"/>
    </row>
    <row r="826" spans="1:6" ht="15.75" customHeight="1">
      <c r="A826" s="54"/>
      <c r="B826" s="17"/>
      <c r="C826" s="7"/>
      <c r="E826" s="14"/>
      <c r="F826" s="14"/>
    </row>
    <row r="827" spans="1:6" ht="15.75" customHeight="1">
      <c r="A827" s="54"/>
      <c r="B827" s="17"/>
      <c r="C827" s="7"/>
      <c r="E827" s="14"/>
      <c r="F827" s="14"/>
    </row>
    <row r="828" spans="1:6" ht="15.75" customHeight="1">
      <c r="A828" s="54"/>
      <c r="B828" s="17"/>
      <c r="C828" s="7"/>
      <c r="E828" s="14"/>
      <c r="F828" s="14"/>
    </row>
    <row r="829" spans="1:6" ht="15.75" customHeight="1">
      <c r="A829" s="54"/>
      <c r="B829" s="17"/>
      <c r="C829" s="7"/>
      <c r="E829" s="14"/>
      <c r="F829" s="14"/>
    </row>
    <row r="830" spans="1:6" ht="15.75" customHeight="1">
      <c r="A830" s="54"/>
      <c r="B830" s="17"/>
      <c r="C830" s="7"/>
      <c r="E830" s="14"/>
      <c r="F830" s="14"/>
    </row>
    <row r="831" spans="1:6" ht="15.75" customHeight="1">
      <c r="A831" s="54"/>
      <c r="B831" s="17"/>
      <c r="C831" s="7"/>
      <c r="E831" s="14"/>
      <c r="F831" s="14"/>
    </row>
    <row r="832" spans="1:6" ht="15.75" customHeight="1">
      <c r="A832" s="54"/>
      <c r="B832" s="17"/>
      <c r="C832" s="7"/>
      <c r="E832" s="14"/>
      <c r="F832" s="14"/>
    </row>
    <row r="833" spans="1:6" ht="15.75" customHeight="1">
      <c r="A833" s="54"/>
      <c r="B833" s="17"/>
      <c r="C833" s="7"/>
      <c r="E833" s="14"/>
      <c r="F833" s="14"/>
    </row>
    <row r="834" spans="1:6" ht="15.75" customHeight="1">
      <c r="A834" s="54"/>
      <c r="B834" s="17"/>
      <c r="C834" s="7"/>
      <c r="E834" s="14"/>
      <c r="F834" s="14"/>
    </row>
    <row r="835" spans="1:6" ht="15.75" customHeight="1">
      <c r="A835" s="54"/>
      <c r="B835" s="17"/>
      <c r="C835" s="7"/>
      <c r="E835" s="14"/>
      <c r="F835" s="14"/>
    </row>
    <row r="836" spans="1:6" ht="15.75" customHeight="1">
      <c r="A836" s="54"/>
      <c r="B836" s="17"/>
      <c r="C836" s="7"/>
      <c r="E836" s="14"/>
      <c r="F836" s="14"/>
    </row>
    <row r="837" spans="1:6" ht="15.75" customHeight="1">
      <c r="A837" s="54"/>
      <c r="B837" s="17"/>
      <c r="C837" s="7"/>
      <c r="E837" s="14"/>
      <c r="F837" s="14"/>
    </row>
    <row r="838" spans="1:6" ht="15.75" customHeight="1">
      <c r="A838" s="54"/>
      <c r="B838" s="17"/>
      <c r="C838" s="7"/>
      <c r="E838" s="14"/>
      <c r="F838" s="14"/>
    </row>
    <row r="839" spans="1:6" ht="15.75" customHeight="1">
      <c r="A839" s="54"/>
      <c r="B839" s="17"/>
      <c r="C839" s="7"/>
      <c r="E839" s="14"/>
      <c r="F839" s="14"/>
    </row>
    <row r="840" spans="1:6" ht="15.75" customHeight="1">
      <c r="A840" s="54"/>
      <c r="B840" s="17"/>
      <c r="C840" s="7"/>
      <c r="E840" s="14"/>
      <c r="F840" s="14"/>
    </row>
    <row r="841" spans="1:6" ht="15.75" customHeight="1">
      <c r="A841" s="54"/>
      <c r="B841" s="17"/>
      <c r="C841" s="7"/>
      <c r="E841" s="14"/>
      <c r="F841" s="14"/>
    </row>
    <row r="842" spans="1:6" ht="15.75" customHeight="1">
      <c r="A842" s="54"/>
      <c r="B842" s="17"/>
      <c r="C842" s="7"/>
      <c r="E842" s="14"/>
      <c r="F842" s="14"/>
    </row>
    <row r="843" spans="1:6" ht="15.75" customHeight="1">
      <c r="A843" s="54"/>
      <c r="B843" s="17"/>
      <c r="C843" s="7"/>
      <c r="E843" s="14"/>
      <c r="F843" s="14"/>
    </row>
    <row r="844" spans="1:6" ht="15.75" customHeight="1">
      <c r="A844" s="54"/>
      <c r="B844" s="17"/>
      <c r="C844" s="7"/>
      <c r="E844" s="14"/>
      <c r="F844" s="14"/>
    </row>
    <row r="845" spans="1:6" ht="15.75" customHeight="1">
      <c r="A845" s="54"/>
      <c r="B845" s="17"/>
      <c r="C845" s="7"/>
      <c r="E845" s="14"/>
      <c r="F845" s="14"/>
    </row>
    <row r="846" spans="1:6" ht="15.75" customHeight="1">
      <c r="A846" s="54"/>
      <c r="B846" s="17"/>
      <c r="C846" s="7"/>
      <c r="E846" s="14"/>
      <c r="F846" s="14"/>
    </row>
    <row r="847" spans="1:6" ht="15.75" customHeight="1">
      <c r="A847" s="54"/>
      <c r="B847" s="17"/>
      <c r="C847" s="7"/>
      <c r="E847" s="14"/>
      <c r="F847" s="14"/>
    </row>
    <row r="848" spans="1:6" ht="15.75" customHeight="1">
      <c r="A848" s="54"/>
      <c r="B848" s="17"/>
      <c r="C848" s="7"/>
      <c r="E848" s="14"/>
      <c r="F848" s="14"/>
    </row>
    <row r="849" spans="1:6" ht="15.75" customHeight="1">
      <c r="A849" s="54"/>
      <c r="B849" s="17"/>
      <c r="C849" s="7"/>
      <c r="E849" s="14"/>
      <c r="F849" s="14"/>
    </row>
    <row r="850" spans="1:6" ht="15.75" customHeight="1">
      <c r="A850" s="54"/>
      <c r="B850" s="17"/>
      <c r="C850" s="7"/>
      <c r="E850" s="14"/>
      <c r="F850" s="14"/>
    </row>
    <row r="851" spans="1:6" ht="15.75" customHeight="1">
      <c r="A851" s="54"/>
      <c r="B851" s="17"/>
      <c r="C851" s="7"/>
      <c r="E851" s="14"/>
      <c r="F851" s="14"/>
    </row>
    <row r="852" spans="1:6" ht="15.75" customHeight="1">
      <c r="A852" s="54"/>
      <c r="B852" s="17"/>
      <c r="C852" s="7"/>
      <c r="E852" s="14"/>
      <c r="F852" s="14"/>
    </row>
    <row r="853" spans="1:6" ht="15.75" customHeight="1">
      <c r="A853" s="54"/>
      <c r="B853" s="17"/>
      <c r="C853" s="7"/>
      <c r="E853" s="14"/>
      <c r="F853" s="14"/>
    </row>
    <row r="854" spans="1:6" ht="15.75" customHeight="1">
      <c r="A854" s="54"/>
      <c r="B854" s="17"/>
      <c r="C854" s="7"/>
      <c r="E854" s="14"/>
      <c r="F854" s="14"/>
    </row>
    <row r="855" spans="1:6" ht="15.75" customHeight="1">
      <c r="A855" s="54"/>
      <c r="B855" s="17"/>
      <c r="C855" s="7"/>
      <c r="E855" s="14"/>
      <c r="F855" s="14"/>
    </row>
    <row r="856" spans="1:6" ht="15.75" customHeight="1">
      <c r="A856" s="54"/>
      <c r="B856" s="17"/>
      <c r="C856" s="7"/>
      <c r="E856" s="14"/>
      <c r="F856" s="14"/>
    </row>
    <row r="857" spans="1:6" ht="15.75" customHeight="1">
      <c r="A857" s="54"/>
      <c r="B857" s="17"/>
      <c r="C857" s="7"/>
      <c r="E857" s="14"/>
      <c r="F857" s="14"/>
    </row>
    <row r="858" spans="1:6" ht="15.75" customHeight="1">
      <c r="A858" s="54"/>
      <c r="B858" s="17"/>
      <c r="C858" s="7"/>
      <c r="E858" s="14"/>
      <c r="F858" s="14"/>
    </row>
    <row r="859" spans="1:6" ht="15.75" customHeight="1">
      <c r="A859" s="54"/>
      <c r="B859" s="17"/>
      <c r="C859" s="7"/>
      <c r="E859" s="14"/>
      <c r="F859" s="14"/>
    </row>
    <row r="860" spans="1:6" ht="15.75" customHeight="1">
      <c r="A860" s="54"/>
      <c r="B860" s="17"/>
      <c r="C860" s="7"/>
      <c r="E860" s="14"/>
      <c r="F860" s="14"/>
    </row>
    <row r="861" spans="1:6" ht="15.75" customHeight="1">
      <c r="A861" s="54"/>
      <c r="B861" s="17"/>
      <c r="C861" s="7"/>
      <c r="E861" s="14"/>
      <c r="F861" s="14"/>
    </row>
    <row r="862" spans="1:6" ht="15.75" customHeight="1">
      <c r="A862" s="54"/>
      <c r="B862" s="17"/>
      <c r="C862" s="7"/>
      <c r="E862" s="14"/>
      <c r="F862" s="14"/>
    </row>
    <row r="863" spans="1:6" ht="15.75" customHeight="1">
      <c r="A863" s="54"/>
      <c r="B863" s="17"/>
      <c r="C863" s="7"/>
      <c r="E863" s="14"/>
      <c r="F863" s="14"/>
    </row>
    <row r="864" spans="1:6" ht="15.75" customHeight="1">
      <c r="A864" s="54"/>
      <c r="B864" s="17"/>
      <c r="C864" s="7"/>
      <c r="E864" s="14"/>
      <c r="F864" s="14"/>
    </row>
    <row r="865" spans="1:6" ht="15.75" customHeight="1">
      <c r="A865" s="54"/>
      <c r="B865" s="17"/>
      <c r="C865" s="7"/>
      <c r="E865" s="14"/>
      <c r="F865" s="14"/>
    </row>
    <row r="866" spans="1:6" ht="15.75" customHeight="1">
      <c r="A866" s="54"/>
      <c r="B866" s="17"/>
      <c r="C866" s="7"/>
      <c r="E866" s="14"/>
      <c r="F866" s="14"/>
    </row>
    <row r="867" spans="1:6" ht="15.75" customHeight="1">
      <c r="A867" s="54"/>
      <c r="B867" s="17"/>
      <c r="C867" s="7"/>
      <c r="E867" s="14"/>
      <c r="F867" s="14"/>
    </row>
    <row r="868" spans="1:6" ht="15.75" customHeight="1">
      <c r="A868" s="54"/>
      <c r="B868" s="17"/>
      <c r="C868" s="7"/>
      <c r="E868" s="14"/>
      <c r="F868" s="14"/>
    </row>
    <row r="869" spans="1:6" ht="15.75" customHeight="1">
      <c r="A869" s="54"/>
      <c r="B869" s="17"/>
      <c r="C869" s="7"/>
      <c r="E869" s="14"/>
      <c r="F869" s="14"/>
    </row>
    <row r="870" spans="1:6" ht="15.75" customHeight="1">
      <c r="A870" s="54"/>
      <c r="B870" s="17"/>
      <c r="C870" s="7"/>
      <c r="E870" s="14"/>
      <c r="F870" s="14"/>
    </row>
    <row r="871" spans="1:6" ht="15.75" customHeight="1">
      <c r="A871" s="54"/>
      <c r="B871" s="17"/>
      <c r="C871" s="7"/>
      <c r="E871" s="14"/>
      <c r="F871" s="14"/>
    </row>
    <row r="872" spans="1:6" ht="15.75" customHeight="1">
      <c r="A872" s="54"/>
      <c r="B872" s="17"/>
      <c r="C872" s="7"/>
      <c r="E872" s="14"/>
      <c r="F872" s="14"/>
    </row>
    <row r="873" spans="1:6" ht="15.75" customHeight="1">
      <c r="A873" s="54"/>
      <c r="B873" s="17"/>
      <c r="C873" s="7"/>
      <c r="E873" s="14"/>
      <c r="F873" s="14"/>
    </row>
    <row r="874" spans="1:6" ht="15.75" customHeight="1">
      <c r="A874" s="54"/>
      <c r="B874" s="17"/>
      <c r="C874" s="7"/>
      <c r="E874" s="14"/>
      <c r="F874" s="14"/>
    </row>
    <row r="875" spans="1:6" ht="15.75" customHeight="1">
      <c r="A875" s="54"/>
      <c r="B875" s="17"/>
      <c r="C875" s="7"/>
      <c r="E875" s="14"/>
      <c r="F875" s="14"/>
    </row>
    <row r="876" spans="1:6" ht="15.75" customHeight="1">
      <c r="A876" s="54"/>
      <c r="B876" s="17"/>
      <c r="C876" s="7"/>
      <c r="E876" s="14"/>
      <c r="F876" s="14"/>
    </row>
    <row r="877" spans="1:6" ht="15.75" customHeight="1">
      <c r="A877" s="54"/>
      <c r="B877" s="17"/>
      <c r="C877" s="7"/>
      <c r="E877" s="14"/>
      <c r="F877" s="14"/>
    </row>
    <row r="878" spans="1:6" ht="15.75" customHeight="1">
      <c r="A878" s="54"/>
      <c r="B878" s="17"/>
      <c r="C878" s="7"/>
      <c r="E878" s="14"/>
      <c r="F878" s="14"/>
    </row>
    <row r="879" spans="1:6" ht="15.75" customHeight="1">
      <c r="A879" s="54"/>
      <c r="B879" s="17"/>
      <c r="C879" s="7"/>
      <c r="E879" s="14"/>
      <c r="F879" s="14"/>
    </row>
    <row r="880" spans="1:6" ht="15.75" customHeight="1">
      <c r="A880" s="54"/>
      <c r="B880" s="17"/>
      <c r="C880" s="7"/>
      <c r="E880" s="14"/>
      <c r="F880" s="14"/>
    </row>
    <row r="881" spans="1:6" ht="15.75" customHeight="1">
      <c r="A881" s="54"/>
      <c r="B881" s="17"/>
      <c r="C881" s="7"/>
      <c r="E881" s="14"/>
      <c r="F881" s="14"/>
    </row>
    <row r="882" spans="1:6" ht="15.75" customHeight="1">
      <c r="A882" s="54"/>
      <c r="B882" s="17"/>
      <c r="C882" s="7"/>
      <c r="E882" s="14"/>
      <c r="F882" s="14"/>
    </row>
    <row r="883" spans="1:6" ht="15.75" customHeight="1">
      <c r="A883" s="54"/>
      <c r="B883" s="17"/>
      <c r="C883" s="7"/>
      <c r="E883" s="14"/>
      <c r="F883" s="14"/>
    </row>
    <row r="884" spans="1:6" ht="15.75" customHeight="1">
      <c r="A884" s="54"/>
      <c r="B884" s="17"/>
      <c r="C884" s="7"/>
      <c r="E884" s="14"/>
      <c r="F884" s="14"/>
    </row>
    <row r="885" spans="1:6" ht="15.75" customHeight="1">
      <c r="A885" s="54"/>
      <c r="B885" s="17"/>
      <c r="C885" s="7"/>
      <c r="E885" s="14"/>
      <c r="F885" s="14"/>
    </row>
    <row r="886" spans="1:6" ht="15.75" customHeight="1">
      <c r="A886" s="54"/>
      <c r="B886" s="17"/>
      <c r="C886" s="7"/>
      <c r="E886" s="14"/>
      <c r="F886" s="14"/>
    </row>
    <row r="887" spans="1:6" ht="15.75" customHeight="1">
      <c r="A887" s="54"/>
      <c r="B887" s="17"/>
      <c r="C887" s="7"/>
      <c r="E887" s="14"/>
      <c r="F887" s="14"/>
    </row>
    <row r="888" spans="1:6" ht="15.75" customHeight="1">
      <c r="A888" s="54"/>
      <c r="B888" s="17"/>
      <c r="C888" s="7"/>
      <c r="E888" s="14"/>
      <c r="F888" s="14"/>
    </row>
    <row r="889" spans="1:6" ht="15.75" customHeight="1">
      <c r="A889" s="54"/>
      <c r="B889" s="17"/>
      <c r="C889" s="7"/>
      <c r="E889" s="14"/>
      <c r="F889" s="14"/>
    </row>
    <row r="890" spans="1:6" ht="15.75" customHeight="1">
      <c r="A890" s="54"/>
      <c r="B890" s="17"/>
      <c r="C890" s="7"/>
      <c r="E890" s="14"/>
      <c r="F890" s="14"/>
    </row>
    <row r="891" spans="1:6" ht="15.75" customHeight="1">
      <c r="A891" s="54"/>
      <c r="B891" s="17"/>
      <c r="C891" s="7"/>
      <c r="E891" s="14"/>
      <c r="F891" s="14"/>
    </row>
    <row r="892" spans="1:6" ht="15.75" customHeight="1">
      <c r="A892" s="54"/>
      <c r="B892" s="17"/>
      <c r="C892" s="7"/>
      <c r="E892" s="14"/>
      <c r="F892" s="14"/>
    </row>
    <row r="893" spans="1:6" ht="15.75" customHeight="1">
      <c r="A893" s="54"/>
      <c r="B893" s="17"/>
      <c r="C893" s="7"/>
      <c r="E893" s="14"/>
      <c r="F893" s="14"/>
    </row>
    <row r="894" spans="1:6" ht="15.75" customHeight="1">
      <c r="A894" s="54"/>
      <c r="B894" s="17"/>
      <c r="C894" s="7"/>
      <c r="E894" s="14"/>
      <c r="F894" s="14"/>
    </row>
    <row r="895" spans="1:6" ht="15.75" customHeight="1">
      <c r="A895" s="54"/>
      <c r="B895" s="17"/>
      <c r="C895" s="7"/>
      <c r="E895" s="14"/>
      <c r="F895" s="14"/>
    </row>
    <row r="896" spans="1:6" ht="15.75" customHeight="1">
      <c r="A896" s="54"/>
      <c r="B896" s="17"/>
      <c r="C896" s="7"/>
      <c r="E896" s="14"/>
      <c r="F896" s="14"/>
    </row>
    <row r="897" spans="1:6" ht="15.75" customHeight="1">
      <c r="A897" s="54"/>
      <c r="B897" s="17"/>
      <c r="C897" s="7"/>
      <c r="E897" s="14"/>
      <c r="F897" s="14"/>
    </row>
    <row r="898" spans="1:6" ht="15.75" customHeight="1">
      <c r="A898" s="54"/>
      <c r="B898" s="17"/>
      <c r="C898" s="7"/>
      <c r="E898" s="14"/>
      <c r="F898" s="14"/>
    </row>
    <row r="899" spans="1:6" ht="15.75" customHeight="1">
      <c r="A899" s="54"/>
      <c r="B899" s="17"/>
      <c r="C899" s="7"/>
      <c r="E899" s="14"/>
      <c r="F899" s="14"/>
    </row>
    <row r="900" spans="1:6" ht="15.75" customHeight="1">
      <c r="A900" s="54"/>
      <c r="B900" s="17"/>
      <c r="C900" s="7"/>
      <c r="E900" s="14"/>
      <c r="F900" s="14"/>
    </row>
    <row r="901" spans="1:6" ht="15.75" customHeight="1">
      <c r="A901" s="54"/>
      <c r="B901" s="17"/>
      <c r="C901" s="7"/>
      <c r="E901" s="14"/>
      <c r="F901" s="14"/>
    </row>
    <row r="902" spans="1:6" ht="15.75" customHeight="1">
      <c r="A902" s="54"/>
      <c r="B902" s="17"/>
      <c r="C902" s="7"/>
      <c r="E902" s="14"/>
      <c r="F902" s="14"/>
    </row>
    <row r="903" spans="1:6" ht="15.75" customHeight="1">
      <c r="A903" s="54"/>
      <c r="B903" s="17"/>
      <c r="C903" s="7"/>
      <c r="E903" s="14"/>
      <c r="F903" s="14"/>
    </row>
    <row r="904" spans="1:6" ht="15.75" customHeight="1">
      <c r="A904" s="54"/>
      <c r="B904" s="17"/>
      <c r="C904" s="7"/>
      <c r="E904" s="14"/>
      <c r="F904" s="14"/>
    </row>
    <row r="905" spans="1:6" ht="15.75" customHeight="1">
      <c r="A905" s="54"/>
      <c r="B905" s="17"/>
      <c r="C905" s="7"/>
      <c r="E905" s="14"/>
      <c r="F905" s="14"/>
    </row>
    <row r="906" spans="1:6" ht="15.75" customHeight="1">
      <c r="A906" s="54"/>
      <c r="B906" s="17"/>
      <c r="C906" s="7"/>
      <c r="E906" s="14"/>
      <c r="F906" s="14"/>
    </row>
    <row r="907" spans="1:6" ht="15.75" customHeight="1">
      <c r="A907" s="54"/>
      <c r="B907" s="17"/>
      <c r="C907" s="7"/>
      <c r="E907" s="14"/>
      <c r="F907" s="14"/>
    </row>
    <row r="908" spans="1:6" ht="15.75" customHeight="1">
      <c r="A908" s="54"/>
      <c r="B908" s="17"/>
      <c r="C908" s="7"/>
      <c r="E908" s="14"/>
      <c r="F908" s="14"/>
    </row>
    <row r="909" spans="1:6" ht="15.75" customHeight="1">
      <c r="A909" s="54"/>
      <c r="B909" s="17"/>
      <c r="C909" s="7"/>
      <c r="E909" s="14"/>
      <c r="F909" s="14"/>
    </row>
    <row r="910" spans="1:6" ht="15.75" customHeight="1">
      <c r="A910" s="54"/>
      <c r="B910" s="17"/>
      <c r="C910" s="7"/>
      <c r="E910" s="14"/>
      <c r="F910" s="14"/>
    </row>
    <row r="911" spans="1:6" ht="15.75" customHeight="1">
      <c r="A911" s="54"/>
      <c r="B911" s="17"/>
      <c r="C911" s="7"/>
      <c r="E911" s="14"/>
      <c r="F911" s="14"/>
    </row>
    <row r="912" spans="1:6" ht="15.75" customHeight="1">
      <c r="A912" s="54"/>
      <c r="B912" s="17"/>
      <c r="C912" s="7"/>
      <c r="E912" s="14"/>
      <c r="F912" s="14"/>
    </row>
    <row r="913" spans="1:6" ht="15.75" customHeight="1">
      <c r="A913" s="54"/>
      <c r="B913" s="17"/>
      <c r="C913" s="7"/>
      <c r="E913" s="14"/>
      <c r="F913" s="14"/>
    </row>
    <row r="914" spans="1:6" ht="15.75" customHeight="1">
      <c r="A914" s="54"/>
      <c r="B914" s="17"/>
      <c r="C914" s="7"/>
      <c r="E914" s="14"/>
      <c r="F914" s="14"/>
    </row>
    <row r="915" spans="1:6" ht="15.75" customHeight="1">
      <c r="A915" s="54"/>
      <c r="B915" s="17"/>
      <c r="C915" s="7"/>
      <c r="E915" s="14"/>
      <c r="F915" s="14"/>
    </row>
    <row r="916" spans="1:6" ht="15.75" customHeight="1">
      <c r="A916" s="54"/>
      <c r="B916" s="17"/>
      <c r="C916" s="7"/>
      <c r="E916" s="14"/>
      <c r="F916" s="14"/>
    </row>
    <row r="917" spans="1:6" ht="15.75" customHeight="1">
      <c r="A917" s="54"/>
      <c r="B917" s="17"/>
      <c r="C917" s="7"/>
      <c r="E917" s="14"/>
      <c r="F917" s="14"/>
    </row>
    <row r="918" spans="1:6" ht="15.75" customHeight="1">
      <c r="A918" s="54"/>
      <c r="B918" s="17"/>
      <c r="C918" s="7"/>
      <c r="E918" s="14"/>
      <c r="F918" s="14"/>
    </row>
    <row r="919" spans="1:6" ht="15.75" customHeight="1">
      <c r="A919" s="54"/>
      <c r="B919" s="17"/>
      <c r="C919" s="7"/>
      <c r="E919" s="14"/>
      <c r="F919" s="14"/>
    </row>
    <row r="920" spans="1:6" ht="15.75" customHeight="1">
      <c r="A920" s="54"/>
      <c r="B920" s="17"/>
      <c r="C920" s="7"/>
      <c r="E920" s="14"/>
      <c r="F920" s="14"/>
    </row>
    <row r="921" spans="1:6" ht="15.75" customHeight="1">
      <c r="A921" s="54"/>
      <c r="B921" s="17"/>
      <c r="C921" s="7"/>
      <c r="E921" s="14"/>
      <c r="F921" s="14"/>
    </row>
    <row r="922" spans="1:6" ht="15.75" customHeight="1">
      <c r="A922" s="54"/>
      <c r="B922" s="17"/>
      <c r="C922" s="7"/>
      <c r="E922" s="14"/>
      <c r="F922" s="14"/>
    </row>
    <row r="923" spans="1:6" ht="15.75" customHeight="1">
      <c r="A923" s="54"/>
      <c r="B923" s="17"/>
      <c r="C923" s="7"/>
      <c r="E923" s="14"/>
      <c r="F923" s="14"/>
    </row>
    <row r="924" spans="1:6" ht="15.75" customHeight="1">
      <c r="A924" s="54"/>
      <c r="B924" s="17"/>
      <c r="C924" s="7"/>
      <c r="E924" s="14"/>
      <c r="F924" s="14"/>
    </row>
    <row r="925" spans="1:6" ht="15.75" customHeight="1">
      <c r="A925" s="54"/>
      <c r="B925" s="17"/>
      <c r="C925" s="7"/>
      <c r="E925" s="14"/>
      <c r="F925" s="14"/>
    </row>
    <row r="926" spans="1:6" ht="15.75" customHeight="1">
      <c r="A926" s="54"/>
      <c r="B926" s="17"/>
      <c r="C926" s="7"/>
      <c r="E926" s="14"/>
      <c r="F926" s="14"/>
    </row>
    <row r="927" spans="1:6" ht="15.75" customHeight="1">
      <c r="A927" s="54"/>
      <c r="B927" s="17"/>
      <c r="C927" s="7"/>
      <c r="E927" s="14"/>
      <c r="F927" s="14"/>
    </row>
    <row r="928" spans="1:6" ht="15.75" customHeight="1">
      <c r="A928" s="54"/>
      <c r="B928" s="17"/>
      <c r="C928" s="7"/>
      <c r="E928" s="14"/>
      <c r="F928" s="14"/>
    </row>
    <row r="929" spans="1:6" ht="15.75" customHeight="1">
      <c r="A929" s="54"/>
      <c r="B929" s="17"/>
      <c r="C929" s="7"/>
      <c r="E929" s="14"/>
      <c r="F929" s="14"/>
    </row>
    <row r="930" spans="1:6" ht="15.75" customHeight="1">
      <c r="A930" s="54"/>
      <c r="B930" s="17"/>
      <c r="C930" s="7"/>
      <c r="E930" s="14"/>
      <c r="F930" s="14"/>
    </row>
    <row r="931" spans="1:6" ht="15.75" customHeight="1">
      <c r="A931" s="54"/>
      <c r="B931" s="17"/>
      <c r="C931" s="7"/>
      <c r="E931" s="14"/>
      <c r="F931" s="14"/>
    </row>
    <row r="932" spans="1:6" ht="15.75" customHeight="1">
      <c r="A932" s="54"/>
      <c r="B932" s="17"/>
      <c r="C932" s="7"/>
      <c r="E932" s="14"/>
      <c r="F932" s="14"/>
    </row>
    <row r="933" spans="1:6" ht="15.75" customHeight="1">
      <c r="A933" s="54"/>
      <c r="B933" s="17"/>
      <c r="C933" s="7"/>
      <c r="E933" s="14"/>
      <c r="F933" s="14"/>
    </row>
    <row r="934" spans="1:6" ht="15.75" customHeight="1">
      <c r="A934" s="54"/>
      <c r="B934" s="17"/>
      <c r="C934" s="7"/>
      <c r="E934" s="14"/>
      <c r="F934" s="14"/>
    </row>
    <row r="935" spans="1:6" ht="15.75" customHeight="1">
      <c r="A935" s="54"/>
      <c r="B935" s="17"/>
      <c r="C935" s="7"/>
      <c r="E935" s="14"/>
      <c r="F935" s="14"/>
    </row>
    <row r="936" spans="1:6" ht="15.75" customHeight="1">
      <c r="A936" s="54"/>
      <c r="B936" s="17"/>
      <c r="C936" s="7"/>
      <c r="E936" s="14"/>
      <c r="F936" s="14"/>
    </row>
    <row r="937" spans="1:6" ht="15.75" customHeight="1">
      <c r="A937" s="54"/>
      <c r="B937" s="17"/>
      <c r="C937" s="7"/>
      <c r="E937" s="14"/>
      <c r="F937" s="14"/>
    </row>
    <row r="938" spans="1:6" ht="15.75" customHeight="1">
      <c r="A938" s="54"/>
      <c r="B938" s="17"/>
      <c r="C938" s="7"/>
      <c r="E938" s="14"/>
      <c r="F938" s="14"/>
    </row>
    <row r="939" spans="1:6" ht="15.75" customHeight="1">
      <c r="A939" s="54"/>
      <c r="B939" s="17"/>
      <c r="C939" s="7"/>
      <c r="E939" s="14"/>
      <c r="F939" s="14"/>
    </row>
    <row r="940" spans="1:6" ht="15.75" customHeight="1">
      <c r="A940" s="54"/>
      <c r="B940" s="17"/>
      <c r="C940" s="7"/>
      <c r="E940" s="14"/>
      <c r="F940" s="14"/>
    </row>
    <row r="941" spans="1:6" ht="15.75" customHeight="1">
      <c r="A941" s="54"/>
      <c r="B941" s="17"/>
      <c r="C941" s="7"/>
      <c r="E941" s="14"/>
      <c r="F941" s="14"/>
    </row>
    <row r="942" spans="1:6" ht="15.75" customHeight="1">
      <c r="A942" s="54"/>
      <c r="B942" s="17"/>
      <c r="C942" s="7"/>
      <c r="E942" s="14"/>
      <c r="F942" s="14"/>
    </row>
    <row r="943" spans="1:6" ht="15.75" customHeight="1">
      <c r="A943" s="54"/>
      <c r="B943" s="17"/>
      <c r="C943" s="7"/>
      <c r="E943" s="14"/>
      <c r="F943" s="14"/>
    </row>
    <row r="944" spans="1:6" ht="15.75" customHeight="1">
      <c r="A944" s="54"/>
      <c r="B944" s="17"/>
      <c r="C944" s="7"/>
      <c r="E944" s="14"/>
      <c r="F944" s="14"/>
    </row>
    <row r="945" spans="1:6" ht="15.75" customHeight="1">
      <c r="A945" s="54"/>
      <c r="B945" s="17"/>
      <c r="C945" s="7"/>
      <c r="E945" s="14"/>
      <c r="F945" s="14"/>
    </row>
    <row r="946" spans="1:6" ht="15.75" customHeight="1">
      <c r="A946" s="54"/>
      <c r="B946" s="17"/>
      <c r="C946" s="7"/>
      <c r="E946" s="14"/>
      <c r="F946" s="14"/>
    </row>
    <row r="947" spans="1:6" ht="15.75" customHeight="1">
      <c r="A947" s="54"/>
      <c r="B947" s="17"/>
      <c r="C947" s="7"/>
      <c r="E947" s="14"/>
      <c r="F947" s="14"/>
    </row>
    <row r="948" spans="1:6" ht="15.75" customHeight="1">
      <c r="A948" s="54"/>
      <c r="B948" s="17"/>
      <c r="C948" s="7"/>
      <c r="E948" s="14"/>
      <c r="F948" s="14"/>
    </row>
    <row r="949" spans="1:6" ht="15.75" customHeight="1">
      <c r="A949" s="54"/>
      <c r="B949" s="17"/>
      <c r="C949" s="7"/>
      <c r="E949" s="14"/>
      <c r="F949" s="14"/>
    </row>
    <row r="950" spans="1:6" ht="15.75" customHeight="1">
      <c r="A950" s="54"/>
      <c r="B950" s="17"/>
      <c r="C950" s="7"/>
      <c r="E950" s="14"/>
      <c r="F950" s="14"/>
    </row>
    <row r="951" spans="1:6" ht="15.75" customHeight="1">
      <c r="A951" s="54"/>
      <c r="B951" s="17"/>
      <c r="C951" s="7"/>
      <c r="E951" s="14"/>
      <c r="F951" s="14"/>
    </row>
    <row r="952" spans="1:6" ht="15.75" customHeight="1">
      <c r="A952" s="54"/>
      <c r="B952" s="17"/>
      <c r="C952" s="7"/>
      <c r="E952" s="14"/>
      <c r="F952" s="14"/>
    </row>
    <row r="953" spans="1:6" ht="15.75" customHeight="1">
      <c r="A953" s="54"/>
      <c r="B953" s="17"/>
      <c r="C953" s="7"/>
      <c r="E953" s="14"/>
      <c r="F953" s="14"/>
    </row>
    <row r="954" spans="1:6" ht="15.75" customHeight="1">
      <c r="A954" s="54"/>
      <c r="B954" s="17"/>
      <c r="C954" s="7"/>
      <c r="E954" s="14"/>
      <c r="F954" s="14"/>
    </row>
    <row r="955" spans="1:6" ht="15.75" customHeight="1">
      <c r="A955" s="54"/>
      <c r="B955" s="17"/>
      <c r="C955" s="7"/>
      <c r="E955" s="14"/>
      <c r="F955" s="14"/>
    </row>
    <row r="956" spans="1:6" ht="15.75" customHeight="1">
      <c r="A956" s="54"/>
      <c r="B956" s="17"/>
      <c r="C956" s="7"/>
      <c r="E956" s="14"/>
      <c r="F956" s="14"/>
    </row>
    <row r="957" spans="1:6" ht="15.75" customHeight="1">
      <c r="A957" s="54"/>
      <c r="B957" s="17"/>
      <c r="C957" s="7"/>
      <c r="E957" s="14"/>
      <c r="F957" s="14"/>
    </row>
    <row r="958" spans="1:6" ht="15.75" customHeight="1">
      <c r="A958" s="54"/>
      <c r="B958" s="17"/>
      <c r="C958" s="7"/>
      <c r="E958" s="14"/>
      <c r="F958" s="14"/>
    </row>
    <row r="959" spans="1:6" ht="15.75" customHeight="1">
      <c r="A959" s="54"/>
      <c r="B959" s="17"/>
      <c r="C959" s="7"/>
      <c r="E959" s="14"/>
      <c r="F959" s="14"/>
    </row>
    <row r="960" spans="1:6" ht="15.75" customHeight="1">
      <c r="A960" s="54"/>
      <c r="B960" s="17"/>
      <c r="C960" s="7"/>
      <c r="E960" s="14"/>
      <c r="F960" s="14"/>
    </row>
    <row r="961" spans="1:6" ht="15.75" customHeight="1">
      <c r="A961" s="54"/>
      <c r="B961" s="17"/>
      <c r="C961" s="7"/>
      <c r="E961" s="14"/>
      <c r="F961" s="14"/>
    </row>
    <row r="962" spans="1:6" ht="15.75" customHeight="1">
      <c r="A962" s="54"/>
      <c r="B962" s="17"/>
      <c r="C962" s="7"/>
      <c r="E962" s="14"/>
      <c r="F962" s="14"/>
    </row>
    <row r="963" spans="1:6" ht="15.75" customHeight="1">
      <c r="A963" s="54"/>
      <c r="B963" s="17"/>
      <c r="C963" s="7"/>
      <c r="E963" s="14"/>
      <c r="F963" s="14"/>
    </row>
    <row r="964" spans="1:6" ht="15.75" customHeight="1">
      <c r="A964" s="54"/>
      <c r="B964" s="17"/>
      <c r="C964" s="7"/>
      <c r="E964" s="14"/>
      <c r="F964" s="14"/>
    </row>
    <row r="965" spans="1:6" ht="15.75" customHeight="1">
      <c r="A965" s="54"/>
      <c r="B965" s="17"/>
      <c r="C965" s="7"/>
      <c r="E965" s="14"/>
      <c r="F965" s="14"/>
    </row>
    <row r="966" spans="1:6" ht="15.75" customHeight="1">
      <c r="A966" s="54"/>
      <c r="B966" s="17"/>
      <c r="C966" s="7"/>
      <c r="E966" s="14"/>
      <c r="F966" s="14"/>
    </row>
    <row r="967" spans="1:6" ht="15.75" customHeight="1">
      <c r="A967" s="54"/>
      <c r="B967" s="17"/>
      <c r="C967" s="7"/>
      <c r="E967" s="14"/>
      <c r="F967" s="14"/>
    </row>
    <row r="968" spans="1:6" ht="15.75" customHeight="1">
      <c r="A968" s="54"/>
      <c r="B968" s="17"/>
      <c r="C968" s="7"/>
      <c r="E968" s="14"/>
      <c r="F968" s="14"/>
    </row>
    <row r="969" spans="1:6" ht="15.75" customHeight="1">
      <c r="A969" s="54"/>
      <c r="B969" s="17"/>
      <c r="C969" s="7"/>
      <c r="E969" s="14"/>
      <c r="F969" s="14"/>
    </row>
    <row r="970" spans="1:6" ht="15.75" customHeight="1">
      <c r="A970" s="54"/>
      <c r="B970" s="17"/>
      <c r="C970" s="7"/>
      <c r="E970" s="14"/>
      <c r="F970" s="14"/>
    </row>
    <row r="971" spans="1:6" ht="15.75" customHeight="1">
      <c r="A971" s="54"/>
      <c r="B971" s="17"/>
      <c r="C971" s="7"/>
      <c r="E971" s="14"/>
      <c r="F971" s="14"/>
    </row>
    <row r="972" spans="1:6" ht="15.75" customHeight="1">
      <c r="A972" s="54"/>
      <c r="B972" s="17"/>
      <c r="C972" s="7"/>
      <c r="E972" s="14"/>
      <c r="F972" s="14"/>
    </row>
    <row r="973" spans="1:6" ht="15.75" customHeight="1">
      <c r="A973" s="54"/>
      <c r="B973" s="17"/>
      <c r="C973" s="7"/>
      <c r="E973" s="14"/>
      <c r="F973" s="14"/>
    </row>
    <row r="974" spans="1:6" ht="15.75" customHeight="1">
      <c r="A974" s="54"/>
      <c r="B974" s="17"/>
      <c r="C974" s="7"/>
      <c r="E974" s="14"/>
      <c r="F974" s="14"/>
    </row>
    <row r="975" spans="1:6" ht="15.75" customHeight="1">
      <c r="A975" s="54"/>
      <c r="B975" s="17"/>
      <c r="C975" s="7"/>
      <c r="E975" s="14"/>
      <c r="F975" s="14"/>
    </row>
    <row r="976" spans="1:6" ht="15.75" customHeight="1">
      <c r="A976" s="54"/>
      <c r="B976" s="17"/>
      <c r="C976" s="7"/>
      <c r="E976" s="14"/>
      <c r="F976" s="14"/>
    </row>
    <row r="977" spans="1:6" ht="15.75" customHeight="1">
      <c r="A977" s="54"/>
      <c r="B977" s="17"/>
      <c r="C977" s="7"/>
      <c r="E977" s="14"/>
      <c r="F977" s="14"/>
    </row>
    <row r="978" spans="1:6" ht="15.75" customHeight="1">
      <c r="A978" s="54"/>
      <c r="B978" s="17"/>
      <c r="C978" s="7"/>
      <c r="E978" s="14"/>
      <c r="F978" s="14"/>
    </row>
    <row r="979" spans="1:6" ht="15.75" customHeight="1">
      <c r="A979" s="54"/>
      <c r="B979" s="17"/>
      <c r="C979" s="7"/>
      <c r="E979" s="14"/>
      <c r="F979" s="14"/>
    </row>
    <row r="980" spans="1:6" ht="15.75" customHeight="1">
      <c r="A980" s="54"/>
      <c r="B980" s="17"/>
      <c r="C980" s="7"/>
      <c r="E980" s="14"/>
      <c r="F980" s="14"/>
    </row>
    <row r="981" spans="1:6" ht="15.75" customHeight="1">
      <c r="A981" s="54"/>
      <c r="B981" s="17"/>
      <c r="C981" s="7"/>
      <c r="E981" s="14"/>
      <c r="F981" s="14"/>
    </row>
    <row r="982" spans="1:6" ht="15.75" customHeight="1">
      <c r="A982" s="54"/>
      <c r="B982" s="17"/>
      <c r="C982" s="7"/>
      <c r="E982" s="14"/>
      <c r="F982" s="14"/>
    </row>
    <row r="983" spans="1:6" ht="15.75" customHeight="1">
      <c r="A983" s="54"/>
      <c r="B983" s="17"/>
      <c r="C983" s="7"/>
      <c r="E983" s="14"/>
      <c r="F983" s="14"/>
    </row>
    <row r="984" spans="1:6" ht="15.75" customHeight="1">
      <c r="A984" s="54"/>
      <c r="B984" s="17"/>
      <c r="C984" s="7"/>
      <c r="E984" s="14"/>
      <c r="F984" s="14"/>
    </row>
    <row r="985" spans="1:6" ht="15.75" customHeight="1">
      <c r="A985" s="54"/>
      <c r="B985" s="17"/>
      <c r="C985" s="7"/>
      <c r="E985" s="14"/>
      <c r="F985" s="14"/>
    </row>
    <row r="986" spans="1:6" ht="15.75" customHeight="1">
      <c r="A986" s="54"/>
      <c r="B986" s="17"/>
      <c r="C986" s="7"/>
      <c r="E986" s="14"/>
      <c r="F986" s="14"/>
    </row>
    <row r="987" spans="1:6" ht="15.75" customHeight="1">
      <c r="A987" s="54"/>
      <c r="B987" s="17"/>
      <c r="C987" s="7"/>
      <c r="E987" s="14"/>
      <c r="F987" s="14"/>
    </row>
    <row r="988" spans="1:6" ht="15.75" customHeight="1">
      <c r="A988" s="54"/>
      <c r="B988" s="17"/>
      <c r="C988" s="7"/>
      <c r="E988" s="14"/>
      <c r="F988" s="14"/>
    </row>
    <row r="989" spans="1:6" ht="15.75" customHeight="1">
      <c r="A989" s="54"/>
      <c r="B989" s="17"/>
      <c r="C989" s="7"/>
      <c r="E989" s="14"/>
      <c r="F989" s="14"/>
    </row>
    <row r="990" spans="1:6" ht="15.75" customHeight="1">
      <c r="A990" s="54"/>
      <c r="B990" s="17"/>
      <c r="C990" s="7"/>
      <c r="E990" s="14"/>
      <c r="F990" s="14"/>
    </row>
    <row r="991" spans="1:6" ht="15.75" customHeight="1">
      <c r="A991" s="54"/>
      <c r="B991" s="17"/>
      <c r="C991" s="7"/>
      <c r="E991" s="14"/>
      <c r="F991" s="14"/>
    </row>
    <row r="992" spans="1:6" ht="15.75" customHeight="1">
      <c r="A992" s="54"/>
      <c r="B992" s="17"/>
      <c r="C992" s="7"/>
      <c r="E992" s="14"/>
      <c r="F992" s="14"/>
    </row>
    <row r="993" spans="1:6" ht="15.75" customHeight="1">
      <c r="A993" s="54"/>
      <c r="B993" s="17"/>
      <c r="C993" s="7"/>
      <c r="E993" s="14"/>
      <c r="F993" s="14"/>
    </row>
    <row r="994" spans="1:6" ht="15.75" customHeight="1">
      <c r="A994" s="54"/>
      <c r="B994" s="17"/>
      <c r="C994" s="7"/>
      <c r="E994" s="14"/>
      <c r="F994" s="14"/>
    </row>
    <row r="995" spans="1:6" ht="15.75" customHeight="1">
      <c r="A995" s="54"/>
      <c r="B995" s="17"/>
      <c r="C995" s="7"/>
      <c r="E995" s="14"/>
      <c r="F995" s="14"/>
    </row>
    <row r="996" spans="1:6" ht="15.75" customHeight="1">
      <c r="A996" s="54"/>
      <c r="B996" s="17"/>
      <c r="C996" s="7"/>
      <c r="E996" s="14"/>
      <c r="F996" s="14"/>
    </row>
    <row r="997" spans="1:6" ht="15.75" customHeight="1">
      <c r="A997" s="54"/>
      <c r="B997" s="17"/>
      <c r="C997" s="7"/>
      <c r="E997" s="14"/>
      <c r="F997" s="14"/>
    </row>
    <row r="998" spans="1:6" ht="15.75" customHeight="1">
      <c r="A998" s="54"/>
      <c r="B998" s="17"/>
      <c r="C998" s="7"/>
      <c r="E998" s="14"/>
      <c r="F998" s="14"/>
    </row>
    <row r="999" spans="1:6" ht="15.75" customHeight="1">
      <c r="A999" s="54"/>
      <c r="B999" s="17"/>
      <c r="C999" s="7"/>
      <c r="E999" s="14"/>
      <c r="F999" s="14"/>
    </row>
    <row r="1000" spans="1:6" ht="15.75" customHeight="1">
      <c r="A1000" s="54"/>
      <c r="B1000" s="17"/>
      <c r="C1000" s="7"/>
      <c r="E1000" s="14"/>
      <c r="F1000" s="14"/>
    </row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5.42578125" customWidth="1"/>
    <col min="2" max="2" width="15.140625" customWidth="1"/>
    <col min="3" max="3" width="28.5703125" customWidth="1"/>
    <col min="4" max="4" width="30.5703125" customWidth="1"/>
    <col min="5" max="5" width="9.140625" customWidth="1"/>
    <col min="6" max="6" width="22.85546875" customWidth="1"/>
    <col min="7" max="7" width="19.140625" customWidth="1"/>
    <col min="8" max="8" width="15.5703125" customWidth="1"/>
    <col min="9" max="9" width="9.140625" customWidth="1"/>
    <col min="10" max="10" width="18.7109375" customWidth="1"/>
    <col min="11" max="14" width="12.85546875" customWidth="1"/>
    <col min="15" max="17" width="9.140625" customWidth="1"/>
    <col min="18" max="18" width="15.28515625" customWidth="1"/>
    <col min="19" max="22" width="9.140625" customWidth="1"/>
    <col min="23" max="26" width="8.7109375" customWidth="1"/>
  </cols>
  <sheetData>
    <row r="1" spans="1:26">
      <c r="A1" s="19"/>
      <c r="B1" s="7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8</v>
      </c>
      <c r="H1" s="19" t="s">
        <v>9</v>
      </c>
      <c r="I1" s="19" t="s">
        <v>21</v>
      </c>
      <c r="J1" s="19" t="s">
        <v>10</v>
      </c>
      <c r="K1" s="19"/>
      <c r="L1" s="19"/>
      <c r="M1" s="19"/>
      <c r="N1" s="19"/>
      <c r="O1" s="17"/>
      <c r="P1" s="17" t="s">
        <v>19</v>
      </c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>
      <c r="A2" s="19">
        <f t="shared" ref="A2:A153" si="0">A1+1</f>
        <v>1</v>
      </c>
      <c r="B2" s="80" t="s">
        <v>610</v>
      </c>
      <c r="C2" s="19" t="s">
        <v>28</v>
      </c>
      <c r="D2" s="19" t="s">
        <v>29</v>
      </c>
      <c r="E2" s="19">
        <v>20</v>
      </c>
      <c r="F2" s="81">
        <v>42926</v>
      </c>
      <c r="G2" s="81">
        <v>42948</v>
      </c>
      <c r="H2" s="19">
        <v>20</v>
      </c>
      <c r="I2" s="19"/>
      <c r="J2" s="19">
        <f t="shared" ref="J2:J134" si="1">H2-E2</f>
        <v>0</v>
      </c>
      <c r="K2" s="19" t="s">
        <v>611</v>
      </c>
      <c r="L2" s="19">
        <v>17</v>
      </c>
      <c r="M2" s="19" t="s">
        <v>612</v>
      </c>
      <c r="N2" s="19" t="str">
        <f t="shared" ref="N2:N146" si="2">IF(H2=L2,"Tam","Eksik")</f>
        <v>Eksik</v>
      </c>
      <c r="O2" s="17" t="s">
        <v>25</v>
      </c>
      <c r="P2" s="24">
        <v>42912</v>
      </c>
      <c r="Q2" s="17" t="s">
        <v>35</v>
      </c>
      <c r="R2" s="17"/>
      <c r="S2" s="17"/>
      <c r="T2" s="17"/>
      <c r="U2" s="17"/>
      <c r="V2" s="24"/>
      <c r="W2" s="17"/>
      <c r="X2" s="17"/>
      <c r="Y2" s="17"/>
      <c r="Z2" s="17"/>
    </row>
    <row r="3" spans="1:26">
      <c r="A3" s="19">
        <f t="shared" si="0"/>
        <v>2</v>
      </c>
      <c r="B3" s="80" t="s">
        <v>613</v>
      </c>
      <c r="C3" s="9" t="s">
        <v>36</v>
      </c>
      <c r="D3" s="19" t="s">
        <v>37</v>
      </c>
      <c r="E3" s="19">
        <v>40</v>
      </c>
      <c r="F3" s="81">
        <v>42898</v>
      </c>
      <c r="G3" s="81">
        <v>42955</v>
      </c>
      <c r="H3" s="19">
        <f t="shared" ref="H3:H27" si="3">NETWORKDAYS(F3,G3,P$2:P$15)</f>
        <v>40</v>
      </c>
      <c r="I3" s="19"/>
      <c r="J3" s="19">
        <f t="shared" si="1"/>
        <v>0</v>
      </c>
      <c r="K3" s="19" t="s">
        <v>614</v>
      </c>
      <c r="L3" s="19">
        <v>40</v>
      </c>
      <c r="M3" s="19" t="s">
        <v>615</v>
      </c>
      <c r="N3" s="19" t="str">
        <f t="shared" si="2"/>
        <v>Tam</v>
      </c>
      <c r="O3" s="17" t="s">
        <v>41</v>
      </c>
      <c r="P3" s="24">
        <v>42913</v>
      </c>
      <c r="Q3" s="17"/>
      <c r="R3" s="17"/>
      <c r="S3" s="17"/>
      <c r="T3" s="17"/>
      <c r="U3" s="17"/>
      <c r="V3" s="24"/>
      <c r="W3" s="17"/>
      <c r="X3" s="17"/>
      <c r="Y3" s="17"/>
      <c r="Z3" s="17"/>
    </row>
    <row r="4" spans="1:26">
      <c r="A4" s="19">
        <f t="shared" si="0"/>
        <v>3</v>
      </c>
      <c r="B4" s="80" t="s">
        <v>616</v>
      </c>
      <c r="C4" s="9" t="s">
        <v>44</v>
      </c>
      <c r="D4" s="19" t="s">
        <v>45</v>
      </c>
      <c r="E4" s="19">
        <v>30</v>
      </c>
      <c r="F4" s="81">
        <v>42926</v>
      </c>
      <c r="G4" s="81">
        <v>42966</v>
      </c>
      <c r="H4" s="19">
        <f t="shared" si="3"/>
        <v>30</v>
      </c>
      <c r="I4" s="19"/>
      <c r="J4" s="19">
        <f t="shared" si="1"/>
        <v>0</v>
      </c>
      <c r="K4" s="19" t="s">
        <v>614</v>
      </c>
      <c r="L4" s="19">
        <v>25</v>
      </c>
      <c r="M4" s="19" t="s">
        <v>617</v>
      </c>
      <c r="N4" s="19" t="str">
        <f t="shared" si="2"/>
        <v>Eksik</v>
      </c>
      <c r="O4" s="17" t="s">
        <v>41</v>
      </c>
      <c r="P4" s="24">
        <v>42931</v>
      </c>
      <c r="Q4" s="17" t="s">
        <v>46</v>
      </c>
      <c r="R4" s="17"/>
      <c r="S4" s="17"/>
      <c r="T4" s="17"/>
      <c r="U4" s="17"/>
      <c r="V4" s="24"/>
      <c r="W4" s="17"/>
      <c r="X4" s="17"/>
      <c r="Y4" s="17"/>
      <c r="Z4" s="17"/>
    </row>
    <row r="5" spans="1:26">
      <c r="A5" s="19">
        <f t="shared" si="0"/>
        <v>4</v>
      </c>
      <c r="B5" s="80" t="s">
        <v>618</v>
      </c>
      <c r="C5" s="9" t="s">
        <v>161</v>
      </c>
      <c r="D5" s="19" t="s">
        <v>48</v>
      </c>
      <c r="E5" s="19">
        <v>15</v>
      </c>
      <c r="F5" s="81">
        <v>42891</v>
      </c>
      <c r="G5" s="81">
        <v>42909</v>
      </c>
      <c r="H5" s="19">
        <f t="shared" si="3"/>
        <v>15</v>
      </c>
      <c r="I5" s="19"/>
      <c r="J5" s="19">
        <f t="shared" si="1"/>
        <v>0</v>
      </c>
      <c r="K5" s="19" t="s">
        <v>614</v>
      </c>
      <c r="L5" s="19">
        <v>15</v>
      </c>
      <c r="M5" s="19" t="s">
        <v>617</v>
      </c>
      <c r="N5" s="19" t="str">
        <f t="shared" si="2"/>
        <v>Tam</v>
      </c>
      <c r="O5" s="17" t="s">
        <v>41</v>
      </c>
      <c r="P5" s="24">
        <v>42975</v>
      </c>
      <c r="Q5" s="17" t="s">
        <v>50</v>
      </c>
      <c r="R5" s="17"/>
      <c r="S5" s="17"/>
      <c r="T5" s="17"/>
      <c r="U5" s="17"/>
      <c r="V5" s="24"/>
      <c r="W5" s="17"/>
      <c r="X5" s="17"/>
      <c r="Y5" s="17"/>
      <c r="Z5" s="17"/>
    </row>
    <row r="6" spans="1:26">
      <c r="A6" s="19">
        <f t="shared" si="0"/>
        <v>5</v>
      </c>
      <c r="B6" s="80" t="s">
        <v>619</v>
      </c>
      <c r="C6" s="9" t="s">
        <v>53</v>
      </c>
      <c r="D6" s="19" t="s">
        <v>54</v>
      </c>
      <c r="E6" s="19">
        <v>15</v>
      </c>
      <c r="F6" s="81">
        <v>42940</v>
      </c>
      <c r="G6" s="81">
        <v>42958</v>
      </c>
      <c r="H6" s="19">
        <f t="shared" si="3"/>
        <v>15</v>
      </c>
      <c r="I6" s="19"/>
      <c r="J6" s="19">
        <f t="shared" si="1"/>
        <v>0</v>
      </c>
      <c r="K6" s="82" t="s">
        <v>620</v>
      </c>
      <c r="L6" s="19">
        <v>15</v>
      </c>
      <c r="M6" s="19" t="s">
        <v>612</v>
      </c>
      <c r="N6" s="19" t="str">
        <f t="shared" si="2"/>
        <v>Tam</v>
      </c>
      <c r="O6" s="17" t="s">
        <v>55</v>
      </c>
      <c r="P6" s="24">
        <v>42976</v>
      </c>
      <c r="Q6" s="17" t="s">
        <v>50</v>
      </c>
      <c r="R6" s="17"/>
      <c r="S6" s="17"/>
      <c r="T6" s="17"/>
      <c r="U6" s="17"/>
      <c r="V6" s="24"/>
      <c r="W6" s="17"/>
      <c r="X6" s="17"/>
      <c r="Y6" s="17"/>
      <c r="Z6" s="17"/>
    </row>
    <row r="7" spans="1:26">
      <c r="A7" s="19">
        <f t="shared" si="0"/>
        <v>6</v>
      </c>
      <c r="B7" s="80" t="s">
        <v>621</v>
      </c>
      <c r="C7" s="9" t="s">
        <v>64</v>
      </c>
      <c r="D7" s="19" t="s">
        <v>65</v>
      </c>
      <c r="E7" s="19">
        <v>45</v>
      </c>
      <c r="F7" s="81">
        <v>42893</v>
      </c>
      <c r="G7" s="81">
        <v>42950</v>
      </c>
      <c r="H7" s="19">
        <f t="shared" si="3"/>
        <v>40</v>
      </c>
      <c r="I7" s="19"/>
      <c r="J7" s="19">
        <f t="shared" si="1"/>
        <v>-5</v>
      </c>
      <c r="K7" s="19" t="s">
        <v>614</v>
      </c>
      <c r="L7" s="19">
        <v>40</v>
      </c>
      <c r="M7" s="19" t="s">
        <v>617</v>
      </c>
      <c r="N7" s="19" t="str">
        <f t="shared" si="2"/>
        <v>Tam</v>
      </c>
      <c r="O7" s="17" t="s">
        <v>41</v>
      </c>
      <c r="P7" s="24">
        <v>42977</v>
      </c>
      <c r="Q7" s="17" t="s">
        <v>57</v>
      </c>
      <c r="R7" s="17"/>
      <c r="S7" s="17"/>
      <c r="T7" s="17"/>
      <c r="U7" s="17"/>
      <c r="V7" s="24"/>
      <c r="W7" s="17"/>
      <c r="X7" s="17"/>
      <c r="Y7" s="17"/>
      <c r="Z7" s="17"/>
    </row>
    <row r="8" spans="1:26">
      <c r="A8" s="19">
        <f t="shared" si="0"/>
        <v>7</v>
      </c>
      <c r="B8" s="80" t="s">
        <v>622</v>
      </c>
      <c r="C8" s="9" t="s">
        <v>68</v>
      </c>
      <c r="D8" s="19" t="s">
        <v>69</v>
      </c>
      <c r="E8" s="19">
        <v>20</v>
      </c>
      <c r="F8" s="81">
        <v>42898</v>
      </c>
      <c r="G8" s="81">
        <v>42927</v>
      </c>
      <c r="H8" s="19">
        <f t="shared" si="3"/>
        <v>20</v>
      </c>
      <c r="I8" s="19"/>
      <c r="J8" s="19">
        <f t="shared" si="1"/>
        <v>0</v>
      </c>
      <c r="K8" s="19" t="s">
        <v>614</v>
      </c>
      <c r="L8" s="19">
        <v>17</v>
      </c>
      <c r="M8" s="19" t="s">
        <v>612</v>
      </c>
      <c r="N8" s="19" t="str">
        <f t="shared" si="2"/>
        <v>Eksik</v>
      </c>
      <c r="O8" s="17" t="s">
        <v>41</v>
      </c>
      <c r="P8" s="24">
        <v>42968</v>
      </c>
      <c r="Q8" s="17" t="s">
        <v>60</v>
      </c>
      <c r="R8" s="17"/>
      <c r="S8" s="17"/>
      <c r="T8" s="17"/>
      <c r="U8" s="17"/>
      <c r="V8" s="24"/>
      <c r="W8" s="17"/>
      <c r="X8" s="17"/>
      <c r="Y8" s="17"/>
      <c r="Z8" s="17"/>
    </row>
    <row r="9" spans="1:26">
      <c r="A9" s="19">
        <f t="shared" si="0"/>
        <v>8</v>
      </c>
      <c r="B9" s="80" t="s">
        <v>622</v>
      </c>
      <c r="C9" s="9" t="s">
        <v>68</v>
      </c>
      <c r="D9" s="19" t="s">
        <v>71</v>
      </c>
      <c r="E9" s="19">
        <v>20</v>
      </c>
      <c r="F9" s="81">
        <v>42933</v>
      </c>
      <c r="G9" s="81">
        <v>42958</v>
      </c>
      <c r="H9" s="19">
        <f t="shared" si="3"/>
        <v>20</v>
      </c>
      <c r="I9" s="19"/>
      <c r="J9" s="19">
        <f t="shared" si="1"/>
        <v>0</v>
      </c>
      <c r="K9" s="19" t="s">
        <v>614</v>
      </c>
      <c r="L9" s="19">
        <v>20</v>
      </c>
      <c r="M9" s="19" t="s">
        <v>617</v>
      </c>
      <c r="N9" s="19" t="str">
        <f t="shared" si="2"/>
        <v>Tam</v>
      </c>
      <c r="O9" s="17" t="s">
        <v>41</v>
      </c>
      <c r="P9" s="24">
        <v>42969</v>
      </c>
      <c r="Q9" s="17" t="s">
        <v>63</v>
      </c>
      <c r="R9" s="17"/>
      <c r="S9" s="17"/>
      <c r="T9" s="17"/>
      <c r="U9" s="17"/>
      <c r="V9" s="24"/>
      <c r="W9" s="17"/>
      <c r="X9" s="17"/>
      <c r="Y9" s="17"/>
      <c r="Z9" s="17"/>
    </row>
    <row r="10" spans="1:26">
      <c r="A10" s="19">
        <f t="shared" si="0"/>
        <v>9</v>
      </c>
      <c r="B10" s="80" t="s">
        <v>623</v>
      </c>
      <c r="C10" s="9" t="s">
        <v>79</v>
      </c>
      <c r="D10" s="19" t="s">
        <v>80</v>
      </c>
      <c r="E10" s="19">
        <v>15</v>
      </c>
      <c r="F10" s="81">
        <v>42954</v>
      </c>
      <c r="G10" s="81">
        <v>42986</v>
      </c>
      <c r="H10" s="19">
        <f t="shared" si="3"/>
        <v>14</v>
      </c>
      <c r="I10" s="19"/>
      <c r="J10" s="19">
        <f t="shared" si="1"/>
        <v>-1</v>
      </c>
      <c r="K10" s="82" t="s">
        <v>624</v>
      </c>
      <c r="L10" s="19"/>
      <c r="M10" s="19"/>
      <c r="N10" s="19" t="str">
        <f t="shared" si="2"/>
        <v>Eksik</v>
      </c>
      <c r="O10" s="17" t="s">
        <v>41</v>
      </c>
      <c r="P10" s="24">
        <v>42970</v>
      </c>
      <c r="Q10" s="17" t="s">
        <v>66</v>
      </c>
      <c r="R10" s="17"/>
      <c r="S10" s="17"/>
      <c r="T10" s="17"/>
      <c r="U10" s="17"/>
      <c r="V10" s="24"/>
      <c r="W10" s="17"/>
      <c r="X10" s="17"/>
      <c r="Y10" s="17"/>
      <c r="Z10" s="17"/>
    </row>
    <row r="11" spans="1:26">
      <c r="A11" s="19">
        <f t="shared" si="0"/>
        <v>10</v>
      </c>
      <c r="B11" s="80" t="s">
        <v>623</v>
      </c>
      <c r="C11" s="9" t="s">
        <v>79</v>
      </c>
      <c r="D11" s="19" t="s">
        <v>83</v>
      </c>
      <c r="E11" s="19">
        <v>20</v>
      </c>
      <c r="F11" s="81">
        <v>42919</v>
      </c>
      <c r="G11" s="81">
        <v>42944</v>
      </c>
      <c r="H11" s="19">
        <f t="shared" si="3"/>
        <v>20</v>
      </c>
      <c r="I11" s="19"/>
      <c r="J11" s="19">
        <f t="shared" si="1"/>
        <v>0</v>
      </c>
      <c r="K11" s="82" t="s">
        <v>624</v>
      </c>
      <c r="L11" s="19"/>
      <c r="M11" s="19"/>
      <c r="N11" s="19" t="str">
        <f t="shared" si="2"/>
        <v>Eksik</v>
      </c>
      <c r="O11" s="17" t="s">
        <v>41</v>
      </c>
      <c r="P11" s="24">
        <v>42971</v>
      </c>
      <c r="Q11" s="17" t="s">
        <v>70</v>
      </c>
      <c r="R11" s="17"/>
      <c r="S11" s="17"/>
      <c r="T11" s="17"/>
      <c r="U11" s="17"/>
      <c r="V11" s="24"/>
      <c r="W11" s="17"/>
      <c r="X11" s="17"/>
      <c r="Y11" s="17"/>
      <c r="Z11" s="17"/>
    </row>
    <row r="12" spans="1:26">
      <c r="A12" s="19">
        <f t="shared" si="0"/>
        <v>11</v>
      </c>
      <c r="B12" s="80" t="s">
        <v>625</v>
      </c>
      <c r="C12" s="9" t="s">
        <v>84</v>
      </c>
      <c r="D12" s="19" t="s">
        <v>85</v>
      </c>
      <c r="E12" s="19">
        <v>30</v>
      </c>
      <c r="F12" s="81">
        <v>42926</v>
      </c>
      <c r="G12" s="81">
        <v>42965</v>
      </c>
      <c r="H12" s="19">
        <f t="shared" si="3"/>
        <v>30</v>
      </c>
      <c r="I12" s="19"/>
      <c r="J12" s="19">
        <f t="shared" si="1"/>
        <v>0</v>
      </c>
      <c r="K12" s="19" t="s">
        <v>614</v>
      </c>
      <c r="L12" s="19">
        <v>30</v>
      </c>
      <c r="M12" s="19" t="s">
        <v>617</v>
      </c>
      <c r="N12" s="19" t="str">
        <f t="shared" si="2"/>
        <v>Tam</v>
      </c>
      <c r="O12" s="17" t="s">
        <v>41</v>
      </c>
      <c r="P12" s="24">
        <v>42972</v>
      </c>
      <c r="Q12" s="17" t="s">
        <v>74</v>
      </c>
      <c r="R12" s="17"/>
      <c r="S12" s="17"/>
      <c r="T12" s="17"/>
      <c r="U12" s="17"/>
      <c r="V12" s="24"/>
      <c r="W12" s="17"/>
      <c r="X12" s="17"/>
      <c r="Y12" s="17"/>
      <c r="Z12" s="17"/>
    </row>
    <row r="13" spans="1:26">
      <c r="A13" s="19">
        <f t="shared" si="0"/>
        <v>12</v>
      </c>
      <c r="B13" s="80" t="s">
        <v>626</v>
      </c>
      <c r="C13" s="19" t="s">
        <v>86</v>
      </c>
      <c r="D13" s="19" t="s">
        <v>87</v>
      </c>
      <c r="E13" s="19">
        <v>41</v>
      </c>
      <c r="F13" s="81">
        <v>42919</v>
      </c>
      <c r="G13" s="81">
        <v>42966</v>
      </c>
      <c r="H13" s="19">
        <f t="shared" si="3"/>
        <v>35</v>
      </c>
      <c r="I13" s="19"/>
      <c r="J13" s="19">
        <f t="shared" si="1"/>
        <v>-6</v>
      </c>
      <c r="K13" s="19" t="s">
        <v>627</v>
      </c>
      <c r="L13" s="19"/>
      <c r="M13" s="19"/>
      <c r="N13" s="19" t="str">
        <f t="shared" si="2"/>
        <v>Eksik</v>
      </c>
      <c r="O13" s="17"/>
      <c r="P13" s="24">
        <v>42978</v>
      </c>
      <c r="Q13" s="17" t="s">
        <v>78</v>
      </c>
      <c r="R13" s="17"/>
      <c r="S13" s="17"/>
      <c r="T13" s="17"/>
      <c r="U13" s="17"/>
      <c r="V13" s="24"/>
      <c r="W13" s="17"/>
      <c r="X13" s="17"/>
      <c r="Y13" s="17"/>
      <c r="Z13" s="17"/>
    </row>
    <row r="14" spans="1:26">
      <c r="A14" s="19">
        <f t="shared" si="0"/>
        <v>13</v>
      </c>
      <c r="B14" s="80" t="s">
        <v>628</v>
      </c>
      <c r="C14" s="19" t="s">
        <v>90</v>
      </c>
      <c r="D14" s="19" t="s">
        <v>91</v>
      </c>
      <c r="E14" s="19">
        <v>40</v>
      </c>
      <c r="F14" s="81">
        <v>42916</v>
      </c>
      <c r="G14" s="81">
        <v>42971</v>
      </c>
      <c r="H14" s="19">
        <f t="shared" si="3"/>
        <v>36</v>
      </c>
      <c r="I14" s="19"/>
      <c r="J14" s="19">
        <f t="shared" si="1"/>
        <v>-4</v>
      </c>
      <c r="K14" s="19" t="s">
        <v>627</v>
      </c>
      <c r="L14" s="19"/>
      <c r="M14" s="19"/>
      <c r="N14" s="19" t="str">
        <f t="shared" si="2"/>
        <v>Eksik</v>
      </c>
      <c r="O14" s="17"/>
      <c r="P14" s="24">
        <v>42979</v>
      </c>
      <c r="Q14" s="17" t="s">
        <v>82</v>
      </c>
      <c r="R14" s="17"/>
      <c r="S14" s="17"/>
      <c r="T14" s="17"/>
      <c r="U14" s="17"/>
      <c r="V14" s="24"/>
      <c r="W14" s="17"/>
      <c r="X14" s="17"/>
      <c r="Y14" s="17"/>
      <c r="Z14" s="17"/>
    </row>
    <row r="15" spans="1:26">
      <c r="A15" s="19">
        <f t="shared" si="0"/>
        <v>14</v>
      </c>
      <c r="B15" s="80" t="s">
        <v>629</v>
      </c>
      <c r="C15" s="9" t="s">
        <v>97</v>
      </c>
      <c r="D15" s="19" t="s">
        <v>98</v>
      </c>
      <c r="E15" s="19">
        <v>20</v>
      </c>
      <c r="F15" s="81">
        <v>42891</v>
      </c>
      <c r="G15" s="81">
        <v>42920</v>
      </c>
      <c r="H15" s="19">
        <f t="shared" si="3"/>
        <v>20</v>
      </c>
      <c r="I15" s="19"/>
      <c r="J15" s="19">
        <f t="shared" si="1"/>
        <v>0</v>
      </c>
      <c r="K15" s="82" t="s">
        <v>624</v>
      </c>
      <c r="L15" s="19"/>
      <c r="M15" s="19"/>
      <c r="N15" s="19" t="str">
        <f t="shared" si="2"/>
        <v>Eksik</v>
      </c>
      <c r="O15" s="17" t="s">
        <v>41</v>
      </c>
      <c r="P15" s="24">
        <v>42982</v>
      </c>
      <c r="Q15" s="17" t="s">
        <v>82</v>
      </c>
      <c r="R15" s="17"/>
      <c r="S15" s="17"/>
      <c r="T15" s="17"/>
      <c r="U15" s="17"/>
      <c r="V15" s="24"/>
      <c r="W15" s="17"/>
      <c r="X15" s="17"/>
      <c r="Y15" s="17"/>
      <c r="Z15" s="17"/>
    </row>
    <row r="16" spans="1:26">
      <c r="A16" s="19">
        <f t="shared" si="0"/>
        <v>15</v>
      </c>
      <c r="B16" s="80" t="s">
        <v>630</v>
      </c>
      <c r="C16" s="19" t="s">
        <v>99</v>
      </c>
      <c r="D16" s="19" t="s">
        <v>62</v>
      </c>
      <c r="E16" s="19">
        <v>15</v>
      </c>
      <c r="F16" s="81">
        <v>42891</v>
      </c>
      <c r="G16" s="81">
        <v>42909</v>
      </c>
      <c r="H16" s="19">
        <f t="shared" si="3"/>
        <v>15</v>
      </c>
      <c r="I16" s="19"/>
      <c r="J16" s="19">
        <f t="shared" si="1"/>
        <v>0</v>
      </c>
      <c r="K16" s="19" t="s">
        <v>614</v>
      </c>
      <c r="L16" s="19">
        <v>15</v>
      </c>
      <c r="M16" s="19" t="s">
        <v>612</v>
      </c>
      <c r="N16" s="19" t="str">
        <f t="shared" si="2"/>
        <v>Tam</v>
      </c>
      <c r="O16" s="17" t="s">
        <v>25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>
      <c r="A17" s="19">
        <f t="shared" si="0"/>
        <v>16</v>
      </c>
      <c r="B17" s="80" t="s">
        <v>631</v>
      </c>
      <c r="C17" s="9" t="s">
        <v>104</v>
      </c>
      <c r="D17" s="19" t="s">
        <v>106</v>
      </c>
      <c r="E17" s="19">
        <v>15</v>
      </c>
      <c r="F17" s="81">
        <v>42898</v>
      </c>
      <c r="G17" s="81">
        <v>42920</v>
      </c>
      <c r="H17" s="19">
        <f t="shared" si="3"/>
        <v>15</v>
      </c>
      <c r="I17" s="19"/>
      <c r="J17" s="19">
        <f t="shared" si="1"/>
        <v>0</v>
      </c>
      <c r="K17" s="19" t="s">
        <v>614</v>
      </c>
      <c r="L17" s="19">
        <v>15</v>
      </c>
      <c r="M17" s="19" t="s">
        <v>612</v>
      </c>
      <c r="N17" s="19" t="str">
        <f t="shared" si="2"/>
        <v>Tam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>
      <c r="A18" s="19">
        <f t="shared" si="0"/>
        <v>17</v>
      </c>
      <c r="B18" s="80" t="s">
        <v>631</v>
      </c>
      <c r="C18" s="9" t="s">
        <v>104</v>
      </c>
      <c r="D18" s="19" t="s">
        <v>80</v>
      </c>
      <c r="E18" s="19">
        <v>20</v>
      </c>
      <c r="F18" s="81">
        <v>42926</v>
      </c>
      <c r="G18" s="81">
        <v>42951</v>
      </c>
      <c r="H18" s="19">
        <f t="shared" si="3"/>
        <v>20</v>
      </c>
      <c r="I18" s="19"/>
      <c r="J18" s="19">
        <f t="shared" si="1"/>
        <v>0</v>
      </c>
      <c r="K18" s="19" t="s">
        <v>614</v>
      </c>
      <c r="L18" s="19">
        <v>20</v>
      </c>
      <c r="M18" s="19" t="s">
        <v>617</v>
      </c>
      <c r="N18" s="19" t="str">
        <f t="shared" si="2"/>
        <v>Tam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>
      <c r="A19" s="19">
        <f t="shared" si="0"/>
        <v>18</v>
      </c>
      <c r="B19" s="80" t="s">
        <v>632</v>
      </c>
      <c r="C19" s="9" t="s">
        <v>115</v>
      </c>
      <c r="D19" s="19" t="s">
        <v>117</v>
      </c>
      <c r="E19" s="19">
        <v>40</v>
      </c>
      <c r="F19" s="81">
        <v>42898</v>
      </c>
      <c r="G19" s="81">
        <v>42955</v>
      </c>
      <c r="H19" s="19">
        <f t="shared" si="3"/>
        <v>40</v>
      </c>
      <c r="I19" s="19"/>
      <c r="J19" s="19">
        <f t="shared" si="1"/>
        <v>0</v>
      </c>
      <c r="K19" s="19" t="s">
        <v>614</v>
      </c>
      <c r="L19" s="19">
        <v>40</v>
      </c>
      <c r="M19" s="19" t="s">
        <v>617</v>
      </c>
      <c r="N19" s="19" t="str">
        <f t="shared" si="2"/>
        <v>Tam</v>
      </c>
      <c r="O19" s="17" t="s">
        <v>41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>
      <c r="A20" s="19">
        <f t="shared" si="0"/>
        <v>19</v>
      </c>
      <c r="B20" s="80" t="s">
        <v>633</v>
      </c>
      <c r="C20" s="9" t="s">
        <v>118</v>
      </c>
      <c r="D20" s="19" t="s">
        <v>119</v>
      </c>
      <c r="E20" s="19">
        <v>20</v>
      </c>
      <c r="F20" s="81">
        <v>42919</v>
      </c>
      <c r="G20" s="81">
        <v>42944</v>
      </c>
      <c r="H20" s="19">
        <f t="shared" si="3"/>
        <v>20</v>
      </c>
      <c r="I20" s="19"/>
      <c r="J20" s="19">
        <f t="shared" si="1"/>
        <v>0</v>
      </c>
      <c r="K20" s="19" t="s">
        <v>614</v>
      </c>
      <c r="L20" s="19">
        <v>20</v>
      </c>
      <c r="M20" s="19" t="s">
        <v>617</v>
      </c>
      <c r="N20" s="19" t="str">
        <f t="shared" si="2"/>
        <v>Tam</v>
      </c>
      <c r="O20" s="17" t="s">
        <v>41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75" customHeight="1">
      <c r="A21" s="19">
        <f t="shared" si="0"/>
        <v>20</v>
      </c>
      <c r="B21" s="80" t="s">
        <v>634</v>
      </c>
      <c r="C21" s="19" t="s">
        <v>126</v>
      </c>
      <c r="D21" s="19" t="s">
        <v>127</v>
      </c>
      <c r="E21" s="19">
        <v>11</v>
      </c>
      <c r="F21" s="81">
        <v>42891</v>
      </c>
      <c r="G21" s="81">
        <v>42902</v>
      </c>
      <c r="H21" s="19">
        <f t="shared" si="3"/>
        <v>10</v>
      </c>
      <c r="I21" s="19"/>
      <c r="J21" s="19">
        <f t="shared" si="1"/>
        <v>-1</v>
      </c>
      <c r="K21" s="19" t="s">
        <v>614</v>
      </c>
      <c r="L21" s="19">
        <v>10</v>
      </c>
      <c r="M21" s="19" t="s">
        <v>617</v>
      </c>
      <c r="N21" s="19" t="str">
        <f t="shared" si="2"/>
        <v>Tam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.75" customHeight="1">
      <c r="A22" s="80">
        <f t="shared" si="0"/>
        <v>21</v>
      </c>
      <c r="B22" s="80" t="s">
        <v>635</v>
      </c>
      <c r="C22" s="80" t="s">
        <v>132</v>
      </c>
      <c r="D22" s="80" t="s">
        <v>133</v>
      </c>
      <c r="E22" s="80">
        <v>15</v>
      </c>
      <c r="F22" s="83">
        <v>42926</v>
      </c>
      <c r="G22" s="83">
        <v>42944</v>
      </c>
      <c r="H22" s="80">
        <f t="shared" si="3"/>
        <v>15</v>
      </c>
      <c r="I22" s="80"/>
      <c r="J22" s="80">
        <f t="shared" si="1"/>
        <v>0</v>
      </c>
      <c r="K22" s="80" t="s">
        <v>614</v>
      </c>
      <c r="L22" s="80">
        <v>15</v>
      </c>
      <c r="M22" s="80" t="s">
        <v>617</v>
      </c>
      <c r="N22" s="19" t="str">
        <f t="shared" si="2"/>
        <v>Tam</v>
      </c>
      <c r="O22" s="17" t="s">
        <v>41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.75" customHeight="1">
      <c r="A23" s="19">
        <f t="shared" si="0"/>
        <v>22</v>
      </c>
      <c r="B23" s="80" t="s">
        <v>636</v>
      </c>
      <c r="C23" s="19" t="s">
        <v>141</v>
      </c>
      <c r="D23" s="19" t="s">
        <v>62</v>
      </c>
      <c r="E23" s="19">
        <v>15</v>
      </c>
      <c r="F23" s="81">
        <v>42891</v>
      </c>
      <c r="G23" s="81">
        <v>42909</v>
      </c>
      <c r="H23" s="19">
        <f t="shared" si="3"/>
        <v>15</v>
      </c>
      <c r="I23" s="19"/>
      <c r="J23" s="19">
        <f t="shared" si="1"/>
        <v>0</v>
      </c>
      <c r="K23" s="19" t="s">
        <v>614</v>
      </c>
      <c r="L23" s="19">
        <v>15</v>
      </c>
      <c r="M23" s="19" t="s">
        <v>612</v>
      </c>
      <c r="N23" s="19" t="str">
        <f t="shared" si="2"/>
        <v>Tam</v>
      </c>
      <c r="O23" s="17" t="s">
        <v>25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.75" customHeight="1">
      <c r="A24" s="19">
        <f t="shared" si="0"/>
        <v>23</v>
      </c>
      <c r="B24" s="80" t="s">
        <v>637</v>
      </c>
      <c r="C24" s="9" t="s">
        <v>146</v>
      </c>
      <c r="D24" s="19" t="s">
        <v>147</v>
      </c>
      <c r="E24" s="19">
        <v>15</v>
      </c>
      <c r="F24" s="81">
        <v>42954</v>
      </c>
      <c r="G24" s="81">
        <v>42985</v>
      </c>
      <c r="H24" s="19">
        <f t="shared" si="3"/>
        <v>13</v>
      </c>
      <c r="I24" s="19"/>
      <c r="J24" s="19">
        <f t="shared" si="1"/>
        <v>-2</v>
      </c>
      <c r="K24" s="19" t="s">
        <v>614</v>
      </c>
      <c r="L24" s="19">
        <v>14</v>
      </c>
      <c r="M24" s="19" t="s">
        <v>612</v>
      </c>
      <c r="N24" s="19" t="str">
        <f t="shared" si="2"/>
        <v>Eksik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.75" customHeight="1">
      <c r="A25" s="19">
        <f t="shared" si="0"/>
        <v>24</v>
      </c>
      <c r="B25" s="80" t="s">
        <v>637</v>
      </c>
      <c r="C25" s="9" t="s">
        <v>146</v>
      </c>
      <c r="D25" s="9" t="s">
        <v>149</v>
      </c>
      <c r="E25" s="9">
        <v>20</v>
      </c>
      <c r="F25" s="10">
        <v>42919</v>
      </c>
      <c r="G25" s="10">
        <v>42951</v>
      </c>
      <c r="H25" s="9">
        <f t="shared" si="3"/>
        <v>25</v>
      </c>
      <c r="I25" s="9"/>
      <c r="J25" s="19">
        <f t="shared" si="1"/>
        <v>5</v>
      </c>
      <c r="K25" s="19" t="s">
        <v>614</v>
      </c>
      <c r="L25" s="19">
        <v>25</v>
      </c>
      <c r="M25" s="19" t="s">
        <v>617</v>
      </c>
      <c r="N25" s="19" t="str">
        <f t="shared" si="2"/>
        <v>Tam</v>
      </c>
      <c r="O25" s="17" t="s">
        <v>25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customHeight="1">
      <c r="A26" s="19">
        <f t="shared" si="0"/>
        <v>25</v>
      </c>
      <c r="B26" s="80" t="s">
        <v>638</v>
      </c>
      <c r="C26" s="9" t="s">
        <v>163</v>
      </c>
      <c r="D26" s="19" t="s">
        <v>164</v>
      </c>
      <c r="E26" s="19">
        <v>20</v>
      </c>
      <c r="F26" s="81">
        <v>42919</v>
      </c>
      <c r="G26" s="81">
        <v>42944</v>
      </c>
      <c r="H26" s="19">
        <f t="shared" si="3"/>
        <v>20</v>
      </c>
      <c r="I26" s="19"/>
      <c r="J26" s="19">
        <f t="shared" si="1"/>
        <v>0</v>
      </c>
      <c r="K26" s="19" t="s">
        <v>614</v>
      </c>
      <c r="L26" s="19">
        <v>20</v>
      </c>
      <c r="M26" s="19" t="s">
        <v>617</v>
      </c>
      <c r="N26" s="19" t="str">
        <f t="shared" si="2"/>
        <v>Tam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>
      <c r="A27" s="19">
        <f t="shared" si="0"/>
        <v>26</v>
      </c>
      <c r="B27" s="80" t="s">
        <v>639</v>
      </c>
      <c r="C27" s="9" t="s">
        <v>177</v>
      </c>
      <c r="D27" s="19" t="s">
        <v>119</v>
      </c>
      <c r="E27" s="19">
        <v>15</v>
      </c>
      <c r="F27" s="81">
        <v>42947</v>
      </c>
      <c r="G27" s="81">
        <v>42965</v>
      </c>
      <c r="H27" s="19">
        <f t="shared" si="3"/>
        <v>15</v>
      </c>
      <c r="I27" s="19"/>
      <c r="J27" s="19">
        <f t="shared" si="1"/>
        <v>0</v>
      </c>
      <c r="K27" s="19" t="s">
        <v>614</v>
      </c>
      <c r="L27" s="19">
        <v>15</v>
      </c>
      <c r="M27" s="19" t="s">
        <v>612</v>
      </c>
      <c r="N27" s="19" t="str">
        <f t="shared" si="2"/>
        <v>Tam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>
      <c r="A28" s="19">
        <f t="shared" si="0"/>
        <v>27</v>
      </c>
      <c r="B28" s="80" t="s">
        <v>640</v>
      </c>
      <c r="C28" s="9" t="s">
        <v>182</v>
      </c>
      <c r="D28" s="19" t="s">
        <v>184</v>
      </c>
      <c r="E28" s="19">
        <v>40</v>
      </c>
      <c r="F28" s="81">
        <v>42905</v>
      </c>
      <c r="G28" s="81">
        <v>42955</v>
      </c>
      <c r="H28" s="19">
        <v>40</v>
      </c>
      <c r="I28" s="19"/>
      <c r="J28" s="19">
        <f t="shared" si="1"/>
        <v>0</v>
      </c>
      <c r="K28" s="19" t="s">
        <v>614</v>
      </c>
      <c r="L28" s="19">
        <v>40</v>
      </c>
      <c r="M28" s="19" t="s">
        <v>617</v>
      </c>
      <c r="N28" s="19" t="str">
        <f t="shared" si="2"/>
        <v>Tam</v>
      </c>
      <c r="O28" s="17" t="s">
        <v>41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>
      <c r="A29" s="19">
        <f t="shared" si="0"/>
        <v>28</v>
      </c>
      <c r="B29" s="80" t="s">
        <v>641</v>
      </c>
      <c r="C29" s="9" t="s">
        <v>188</v>
      </c>
      <c r="D29" s="19" t="s">
        <v>119</v>
      </c>
      <c r="E29" s="19">
        <v>20</v>
      </c>
      <c r="F29" s="81">
        <v>42919</v>
      </c>
      <c r="G29" s="81">
        <v>42944</v>
      </c>
      <c r="H29" s="19">
        <f t="shared" ref="H29:H30" si="4">NETWORKDAYS(F29,G29,P$2:P$15)</f>
        <v>20</v>
      </c>
      <c r="I29" s="19"/>
      <c r="J29" s="19">
        <f t="shared" si="1"/>
        <v>0</v>
      </c>
      <c r="K29" s="19" t="s">
        <v>614</v>
      </c>
      <c r="L29" s="19">
        <v>20</v>
      </c>
      <c r="M29" s="19" t="s">
        <v>617</v>
      </c>
      <c r="N29" s="19" t="str">
        <f t="shared" si="2"/>
        <v>Tam</v>
      </c>
      <c r="O29" s="17" t="s">
        <v>25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>
      <c r="A30" s="19">
        <f t="shared" si="0"/>
        <v>29</v>
      </c>
      <c r="B30" s="80" t="s">
        <v>642</v>
      </c>
      <c r="C30" s="9" t="s">
        <v>197</v>
      </c>
      <c r="D30" s="19" t="s">
        <v>117</v>
      </c>
      <c r="E30" s="19">
        <v>40</v>
      </c>
      <c r="F30" s="81">
        <v>42898</v>
      </c>
      <c r="G30" s="81">
        <v>42955</v>
      </c>
      <c r="H30" s="19">
        <f t="shared" si="4"/>
        <v>40</v>
      </c>
      <c r="I30" s="19"/>
      <c r="J30" s="19">
        <f t="shared" si="1"/>
        <v>0</v>
      </c>
      <c r="K30" s="19" t="s">
        <v>614</v>
      </c>
      <c r="L30" s="19">
        <v>40</v>
      </c>
      <c r="M30" s="19" t="s">
        <v>617</v>
      </c>
      <c r="N30" s="19" t="str">
        <f t="shared" si="2"/>
        <v>Tam</v>
      </c>
      <c r="O30" s="17" t="s">
        <v>25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>
      <c r="A31" s="19">
        <f t="shared" si="0"/>
        <v>30</v>
      </c>
      <c r="B31" s="84" t="s">
        <v>643</v>
      </c>
      <c r="C31" s="9" t="s">
        <v>207</v>
      </c>
      <c r="D31" s="19" t="s">
        <v>209</v>
      </c>
      <c r="E31" s="19">
        <v>11</v>
      </c>
      <c r="F31" s="81">
        <v>42919</v>
      </c>
      <c r="G31" s="81">
        <v>42930</v>
      </c>
      <c r="H31" s="19">
        <v>11</v>
      </c>
      <c r="I31" s="19" t="s">
        <v>211</v>
      </c>
      <c r="J31" s="19">
        <f t="shared" si="1"/>
        <v>0</v>
      </c>
      <c r="K31" s="82" t="s">
        <v>620</v>
      </c>
      <c r="L31" s="19">
        <v>11</v>
      </c>
      <c r="M31" s="19" t="s">
        <v>617</v>
      </c>
      <c r="N31" s="19" t="str">
        <f t="shared" si="2"/>
        <v>Tam</v>
      </c>
      <c r="O31" s="17" t="s">
        <v>41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>
      <c r="A32" s="19">
        <f t="shared" si="0"/>
        <v>31</v>
      </c>
      <c r="B32" s="84" t="s">
        <v>643</v>
      </c>
      <c r="C32" s="9" t="s">
        <v>207</v>
      </c>
      <c r="D32" s="19" t="s">
        <v>216</v>
      </c>
      <c r="E32" s="19">
        <v>18</v>
      </c>
      <c r="F32" s="81">
        <v>42933</v>
      </c>
      <c r="G32" s="81">
        <v>42952</v>
      </c>
      <c r="H32" s="19">
        <f>NETWORKDAYS(F32,G32,P$2:P$15)</f>
        <v>15</v>
      </c>
      <c r="I32" s="19"/>
      <c r="J32" s="19">
        <f t="shared" si="1"/>
        <v>-3</v>
      </c>
      <c r="K32" s="82" t="s">
        <v>620</v>
      </c>
      <c r="L32" s="19">
        <v>15</v>
      </c>
      <c r="M32" s="19" t="s">
        <v>612</v>
      </c>
      <c r="N32" s="19" t="str">
        <f t="shared" si="2"/>
        <v>Tam</v>
      </c>
      <c r="O32" s="17" t="s">
        <v>41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>
      <c r="A33" s="19">
        <f t="shared" si="0"/>
        <v>32</v>
      </c>
      <c r="B33" s="84" t="s">
        <v>643</v>
      </c>
      <c r="C33" s="9" t="s">
        <v>207</v>
      </c>
      <c r="D33" s="19" t="s">
        <v>219</v>
      </c>
      <c r="E33" s="19">
        <v>12</v>
      </c>
      <c r="F33" s="81">
        <v>42954</v>
      </c>
      <c r="G33" s="81">
        <v>42966</v>
      </c>
      <c r="H33" s="19">
        <v>12</v>
      </c>
      <c r="I33" s="19"/>
      <c r="J33" s="19">
        <f t="shared" si="1"/>
        <v>0</v>
      </c>
      <c r="K33" s="82" t="s">
        <v>620</v>
      </c>
      <c r="L33" s="19">
        <v>12</v>
      </c>
      <c r="M33" s="19" t="s">
        <v>617</v>
      </c>
      <c r="N33" s="19" t="str">
        <f t="shared" si="2"/>
        <v>Tam</v>
      </c>
      <c r="O33" s="17" t="s">
        <v>41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>
      <c r="A34" s="19">
        <f t="shared" si="0"/>
        <v>33</v>
      </c>
      <c r="B34" s="80" t="s">
        <v>647</v>
      </c>
      <c r="C34" s="9" t="s">
        <v>222</v>
      </c>
      <c r="D34" s="19" t="s">
        <v>223</v>
      </c>
      <c r="E34" s="19">
        <v>10</v>
      </c>
      <c r="F34" s="81">
        <v>42898</v>
      </c>
      <c r="G34" s="81">
        <v>42909</v>
      </c>
      <c r="H34" s="19">
        <f t="shared" ref="H34:H76" si="5">NETWORKDAYS(F34,G34,P$2:P$15)</f>
        <v>10</v>
      </c>
      <c r="I34" s="19"/>
      <c r="J34" s="19">
        <f t="shared" si="1"/>
        <v>0</v>
      </c>
      <c r="K34" s="19" t="s">
        <v>614</v>
      </c>
      <c r="L34" s="19">
        <v>10</v>
      </c>
      <c r="M34" s="19" t="s">
        <v>648</v>
      </c>
      <c r="N34" s="19" t="str">
        <f t="shared" si="2"/>
        <v>Tam</v>
      </c>
      <c r="O34" s="17" t="s">
        <v>25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19">
        <f t="shared" si="0"/>
        <v>34</v>
      </c>
      <c r="B35" s="80" t="s">
        <v>649</v>
      </c>
      <c r="C35" s="9" t="s">
        <v>233</v>
      </c>
      <c r="D35" s="19" t="s">
        <v>80</v>
      </c>
      <c r="E35" s="19">
        <v>20</v>
      </c>
      <c r="F35" s="81">
        <v>42891</v>
      </c>
      <c r="G35" s="81">
        <v>42920</v>
      </c>
      <c r="H35" s="19">
        <f t="shared" si="5"/>
        <v>20</v>
      </c>
      <c r="I35" s="19"/>
      <c r="J35" s="19">
        <f t="shared" si="1"/>
        <v>0</v>
      </c>
      <c r="K35" s="19" t="s">
        <v>614</v>
      </c>
      <c r="L35" s="19">
        <v>20</v>
      </c>
      <c r="M35" s="19" t="s">
        <v>617</v>
      </c>
      <c r="N35" s="19" t="str">
        <f t="shared" si="2"/>
        <v>Tam</v>
      </c>
      <c r="O35" s="17" t="s">
        <v>239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>
      <c r="A36" s="19">
        <f t="shared" si="0"/>
        <v>35</v>
      </c>
      <c r="B36" s="80" t="s">
        <v>650</v>
      </c>
      <c r="C36" s="9" t="s">
        <v>246</v>
      </c>
      <c r="D36" s="19" t="s">
        <v>247</v>
      </c>
      <c r="E36" s="19">
        <v>20</v>
      </c>
      <c r="F36" s="81">
        <v>42919</v>
      </c>
      <c r="G36" s="81">
        <v>42944</v>
      </c>
      <c r="H36" s="19">
        <f t="shared" si="5"/>
        <v>20</v>
      </c>
      <c r="I36" s="19"/>
      <c r="J36" s="19">
        <f t="shared" si="1"/>
        <v>0</v>
      </c>
      <c r="K36" s="82" t="s">
        <v>624</v>
      </c>
      <c r="L36" s="19"/>
      <c r="M36" s="19"/>
      <c r="N36" s="19" t="str">
        <f t="shared" si="2"/>
        <v>Eksik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>
      <c r="A37" s="19">
        <f t="shared" si="0"/>
        <v>36</v>
      </c>
      <c r="B37" s="80" t="s">
        <v>652</v>
      </c>
      <c r="C37" s="9" t="s">
        <v>251</v>
      </c>
      <c r="D37" s="19" t="s">
        <v>252</v>
      </c>
      <c r="E37" s="19">
        <v>16</v>
      </c>
      <c r="F37" s="81">
        <v>42954</v>
      </c>
      <c r="G37" s="81">
        <v>42986</v>
      </c>
      <c r="H37" s="19">
        <f t="shared" si="5"/>
        <v>14</v>
      </c>
      <c r="I37" s="19"/>
      <c r="J37" s="19">
        <f t="shared" si="1"/>
        <v>-2</v>
      </c>
      <c r="K37" s="19" t="s">
        <v>614</v>
      </c>
      <c r="L37" s="19">
        <v>14</v>
      </c>
      <c r="M37" s="19" t="s">
        <v>617</v>
      </c>
      <c r="N37" s="19" t="str">
        <f t="shared" si="2"/>
        <v>Tam</v>
      </c>
      <c r="O37" s="17" t="s">
        <v>41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>
      <c r="A38" s="19">
        <f t="shared" si="0"/>
        <v>37</v>
      </c>
      <c r="B38" s="80" t="s">
        <v>656</v>
      </c>
      <c r="C38" s="9" t="s">
        <v>253</v>
      </c>
      <c r="D38" s="19" t="s">
        <v>127</v>
      </c>
      <c r="E38" s="19">
        <v>20</v>
      </c>
      <c r="F38" s="81">
        <v>42891</v>
      </c>
      <c r="G38" s="81">
        <v>42920</v>
      </c>
      <c r="H38" s="19">
        <f t="shared" si="5"/>
        <v>20</v>
      </c>
      <c r="I38" s="19"/>
      <c r="J38" s="19">
        <f t="shared" si="1"/>
        <v>0</v>
      </c>
      <c r="K38" s="19" t="s">
        <v>658</v>
      </c>
      <c r="L38" s="19"/>
      <c r="M38" s="19"/>
      <c r="N38" s="19" t="str">
        <f t="shared" si="2"/>
        <v>Eksik</v>
      </c>
      <c r="O38" s="17" t="s">
        <v>41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19">
        <f t="shared" si="0"/>
        <v>38</v>
      </c>
      <c r="B39" s="80" t="s">
        <v>656</v>
      </c>
      <c r="C39" s="9" t="s">
        <v>253</v>
      </c>
      <c r="D39" s="19" t="s">
        <v>80</v>
      </c>
      <c r="E39" s="19">
        <v>35</v>
      </c>
      <c r="F39" s="81">
        <v>42921</v>
      </c>
      <c r="G39" s="81">
        <v>42984</v>
      </c>
      <c r="H39" s="19">
        <f t="shared" si="5"/>
        <v>35</v>
      </c>
      <c r="I39" s="19"/>
      <c r="J39" s="19">
        <f t="shared" si="1"/>
        <v>0</v>
      </c>
      <c r="K39" s="19" t="s">
        <v>658</v>
      </c>
      <c r="L39" s="19"/>
      <c r="M39" s="19"/>
      <c r="N39" s="19" t="str">
        <f t="shared" si="2"/>
        <v>Eksik</v>
      </c>
      <c r="O39" s="17" t="s">
        <v>41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>
      <c r="A40" s="19">
        <f t="shared" si="0"/>
        <v>39</v>
      </c>
      <c r="B40" s="80" t="s">
        <v>663</v>
      </c>
      <c r="C40" s="9" t="s">
        <v>259</v>
      </c>
      <c r="D40" s="19" t="s">
        <v>261</v>
      </c>
      <c r="E40" s="19">
        <v>20</v>
      </c>
      <c r="F40" s="81">
        <v>42919</v>
      </c>
      <c r="G40" s="81">
        <v>42944</v>
      </c>
      <c r="H40" s="19">
        <f t="shared" si="5"/>
        <v>20</v>
      </c>
      <c r="I40" s="19"/>
      <c r="J40" s="19">
        <f t="shared" si="1"/>
        <v>0</v>
      </c>
      <c r="K40" s="19" t="s">
        <v>614</v>
      </c>
      <c r="L40" s="19">
        <v>20</v>
      </c>
      <c r="M40" s="19" t="s">
        <v>617</v>
      </c>
      <c r="N40" s="19" t="str">
        <f t="shared" si="2"/>
        <v>Tam</v>
      </c>
      <c r="O40" s="17" t="s">
        <v>41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>
      <c r="A41" s="19">
        <f t="shared" si="0"/>
        <v>40</v>
      </c>
      <c r="B41" s="80" t="s">
        <v>664</v>
      </c>
      <c r="C41" s="9" t="s">
        <v>262</v>
      </c>
      <c r="D41" s="19" t="s">
        <v>264</v>
      </c>
      <c r="E41" s="19">
        <v>40</v>
      </c>
      <c r="F41" s="81">
        <v>42891</v>
      </c>
      <c r="G41" s="81">
        <v>42950</v>
      </c>
      <c r="H41" s="19">
        <f t="shared" si="5"/>
        <v>42</v>
      </c>
      <c r="I41" s="19"/>
      <c r="J41" s="19">
        <f t="shared" si="1"/>
        <v>2</v>
      </c>
      <c r="K41" s="19" t="s">
        <v>614</v>
      </c>
      <c r="L41" s="19">
        <v>40</v>
      </c>
      <c r="M41" s="19" t="s">
        <v>617</v>
      </c>
      <c r="N41" s="19" t="str">
        <f t="shared" si="2"/>
        <v>Eksik</v>
      </c>
      <c r="O41" s="17" t="s">
        <v>41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19">
        <f t="shared" si="0"/>
        <v>41</v>
      </c>
      <c r="B42" s="80" t="s">
        <v>667</v>
      </c>
      <c r="C42" s="9" t="s">
        <v>266</v>
      </c>
      <c r="D42" s="19" t="s">
        <v>267</v>
      </c>
      <c r="E42" s="19">
        <v>20</v>
      </c>
      <c r="F42" s="81">
        <v>42940</v>
      </c>
      <c r="G42" s="81">
        <v>42965</v>
      </c>
      <c r="H42" s="19">
        <f t="shared" si="5"/>
        <v>20</v>
      </c>
      <c r="I42" s="19"/>
      <c r="J42" s="19">
        <f t="shared" si="1"/>
        <v>0</v>
      </c>
      <c r="K42" s="19" t="s">
        <v>614</v>
      </c>
      <c r="L42" s="19">
        <v>20</v>
      </c>
      <c r="M42" s="19" t="s">
        <v>617</v>
      </c>
      <c r="N42" s="19" t="str">
        <f t="shared" si="2"/>
        <v>Tam</v>
      </c>
      <c r="O42" s="17" t="s">
        <v>41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19">
        <f t="shared" si="0"/>
        <v>42</v>
      </c>
      <c r="B43" s="84" t="s">
        <v>669</v>
      </c>
      <c r="C43" s="9" t="s">
        <v>271</v>
      </c>
      <c r="D43" s="19" t="s">
        <v>272</v>
      </c>
      <c r="E43" s="19">
        <v>25</v>
      </c>
      <c r="F43" s="81">
        <v>42891</v>
      </c>
      <c r="G43" s="81">
        <v>42930</v>
      </c>
      <c r="H43" s="19">
        <f t="shared" si="5"/>
        <v>28</v>
      </c>
      <c r="I43" s="19"/>
      <c r="J43" s="19">
        <f t="shared" si="1"/>
        <v>3</v>
      </c>
      <c r="K43" s="82" t="s">
        <v>620</v>
      </c>
      <c r="L43" s="19">
        <v>25</v>
      </c>
      <c r="M43" s="19"/>
      <c r="N43" s="19" t="str">
        <f t="shared" si="2"/>
        <v>Eksik</v>
      </c>
      <c r="O43" s="17" t="s">
        <v>41</v>
      </c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19">
        <f t="shared" si="0"/>
        <v>43</v>
      </c>
      <c r="B44" s="84" t="s">
        <v>669</v>
      </c>
      <c r="C44" s="9" t="s">
        <v>271</v>
      </c>
      <c r="D44" s="19" t="s">
        <v>261</v>
      </c>
      <c r="E44" s="19">
        <v>15</v>
      </c>
      <c r="F44" s="81">
        <v>42947</v>
      </c>
      <c r="G44" s="81">
        <v>42965</v>
      </c>
      <c r="H44" s="19">
        <f t="shared" si="5"/>
        <v>15</v>
      </c>
      <c r="I44" s="19"/>
      <c r="J44" s="19">
        <f t="shared" si="1"/>
        <v>0</v>
      </c>
      <c r="K44" s="82" t="s">
        <v>620</v>
      </c>
      <c r="L44" s="19">
        <v>15</v>
      </c>
      <c r="M44" s="19"/>
      <c r="N44" s="19" t="str">
        <f t="shared" si="2"/>
        <v>Tam</v>
      </c>
      <c r="O44" s="17" t="s">
        <v>41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>
      <c r="A45" s="19">
        <f t="shared" si="0"/>
        <v>44</v>
      </c>
      <c r="B45" s="80" t="s">
        <v>671</v>
      </c>
      <c r="C45" s="9" t="s">
        <v>276</v>
      </c>
      <c r="D45" s="19" t="s">
        <v>127</v>
      </c>
      <c r="E45" s="19">
        <v>40</v>
      </c>
      <c r="F45" s="81">
        <v>42891</v>
      </c>
      <c r="G45" s="81">
        <v>42948</v>
      </c>
      <c r="H45" s="19">
        <f t="shared" si="5"/>
        <v>40</v>
      </c>
      <c r="I45" s="19"/>
      <c r="J45" s="19">
        <f t="shared" si="1"/>
        <v>0</v>
      </c>
      <c r="K45" s="19" t="s">
        <v>614</v>
      </c>
      <c r="L45" s="19">
        <v>40</v>
      </c>
      <c r="M45" s="19" t="s">
        <v>617</v>
      </c>
      <c r="N45" s="19" t="str">
        <f t="shared" si="2"/>
        <v>Tam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>
      <c r="A46" s="19">
        <f t="shared" si="0"/>
        <v>45</v>
      </c>
      <c r="B46" s="80" t="s">
        <v>676</v>
      </c>
      <c r="C46" s="9" t="s">
        <v>279</v>
      </c>
      <c r="D46" s="19" t="s">
        <v>280</v>
      </c>
      <c r="E46" s="19">
        <v>23</v>
      </c>
      <c r="F46" s="81">
        <v>42898</v>
      </c>
      <c r="G46" s="81">
        <v>42930</v>
      </c>
      <c r="H46" s="19">
        <f t="shared" si="5"/>
        <v>23</v>
      </c>
      <c r="I46" s="19"/>
      <c r="J46" s="19">
        <f t="shared" si="1"/>
        <v>0</v>
      </c>
      <c r="K46" s="94" t="s">
        <v>614</v>
      </c>
      <c r="L46" s="19">
        <v>15</v>
      </c>
      <c r="M46" s="19" t="s">
        <v>617</v>
      </c>
      <c r="N46" s="19" t="str">
        <f t="shared" si="2"/>
        <v>Eksik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>
      <c r="A47" s="19">
        <f t="shared" si="0"/>
        <v>46</v>
      </c>
      <c r="B47" s="80" t="s">
        <v>676</v>
      </c>
      <c r="C47" s="9" t="s">
        <v>279</v>
      </c>
      <c r="D47" s="19" t="s">
        <v>282</v>
      </c>
      <c r="E47" s="19">
        <v>20</v>
      </c>
      <c r="F47" s="81">
        <v>42940</v>
      </c>
      <c r="G47" s="81">
        <v>42965</v>
      </c>
      <c r="H47" s="19">
        <f t="shared" si="5"/>
        <v>20</v>
      </c>
      <c r="I47" s="19"/>
      <c r="J47" s="19">
        <f t="shared" si="1"/>
        <v>0</v>
      </c>
      <c r="K47" s="94" t="s">
        <v>614</v>
      </c>
      <c r="L47" s="19">
        <v>10</v>
      </c>
      <c r="M47" s="19" t="s">
        <v>617</v>
      </c>
      <c r="N47" s="19" t="str">
        <f t="shared" si="2"/>
        <v>Eksik</v>
      </c>
      <c r="O47" s="17" t="s">
        <v>41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>
      <c r="A48" s="19">
        <f t="shared" si="0"/>
        <v>47</v>
      </c>
      <c r="B48" s="80" t="s">
        <v>687</v>
      </c>
      <c r="C48" s="9" t="s">
        <v>285</v>
      </c>
      <c r="D48" s="19" t="s">
        <v>160</v>
      </c>
      <c r="E48" s="19">
        <v>18</v>
      </c>
      <c r="F48" s="81">
        <v>42891</v>
      </c>
      <c r="G48" s="81">
        <v>42916</v>
      </c>
      <c r="H48" s="19">
        <f t="shared" si="5"/>
        <v>18</v>
      </c>
      <c r="I48" s="19"/>
      <c r="J48" s="19">
        <f t="shared" si="1"/>
        <v>0</v>
      </c>
      <c r="K48" s="19" t="s">
        <v>614</v>
      </c>
      <c r="L48" s="19">
        <v>18</v>
      </c>
      <c r="M48" s="19" t="s">
        <v>617</v>
      </c>
      <c r="N48" s="19" t="str">
        <f t="shared" si="2"/>
        <v>Tam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>
      <c r="A49" s="19">
        <f t="shared" si="0"/>
        <v>48</v>
      </c>
      <c r="B49" s="80" t="s">
        <v>687</v>
      </c>
      <c r="C49" s="19" t="s">
        <v>285</v>
      </c>
      <c r="D49" s="19" t="s">
        <v>288</v>
      </c>
      <c r="E49" s="19">
        <v>15</v>
      </c>
      <c r="F49" s="81">
        <v>42947</v>
      </c>
      <c r="G49" s="81">
        <v>42965</v>
      </c>
      <c r="H49" s="19">
        <f t="shared" si="5"/>
        <v>15</v>
      </c>
      <c r="I49" s="19" t="s">
        <v>290</v>
      </c>
      <c r="J49" s="19">
        <f t="shared" si="1"/>
        <v>0</v>
      </c>
      <c r="K49" s="82" t="s">
        <v>693</v>
      </c>
      <c r="L49" s="19">
        <v>15</v>
      </c>
      <c r="M49" s="19"/>
      <c r="N49" s="19" t="str">
        <f t="shared" si="2"/>
        <v>Tam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>
      <c r="A50" s="19">
        <f t="shared" si="0"/>
        <v>49</v>
      </c>
      <c r="B50" s="80" t="s">
        <v>687</v>
      </c>
      <c r="C50" s="9" t="s">
        <v>285</v>
      </c>
      <c r="D50" s="19" t="s">
        <v>294</v>
      </c>
      <c r="E50" s="19">
        <v>20</v>
      </c>
      <c r="F50" s="81">
        <v>42919</v>
      </c>
      <c r="G50" s="81">
        <v>42944</v>
      </c>
      <c r="H50" s="19">
        <f t="shared" si="5"/>
        <v>20</v>
      </c>
      <c r="I50" s="19"/>
      <c r="J50" s="19">
        <f t="shared" si="1"/>
        <v>0</v>
      </c>
      <c r="K50" s="82" t="s">
        <v>693</v>
      </c>
      <c r="L50" s="19">
        <v>20</v>
      </c>
      <c r="M50" s="19"/>
      <c r="N50" s="19" t="str">
        <f t="shared" si="2"/>
        <v>Tam</v>
      </c>
      <c r="O50" s="17" t="s">
        <v>41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>
      <c r="A51" s="19">
        <f t="shared" si="0"/>
        <v>50</v>
      </c>
      <c r="B51" s="80" t="s">
        <v>690</v>
      </c>
      <c r="C51" s="9" t="s">
        <v>297</v>
      </c>
      <c r="D51" s="19" t="s">
        <v>298</v>
      </c>
      <c r="E51" s="19">
        <v>15</v>
      </c>
      <c r="F51" s="81">
        <v>42891</v>
      </c>
      <c r="G51" s="81">
        <v>42909</v>
      </c>
      <c r="H51" s="19">
        <f t="shared" si="5"/>
        <v>15</v>
      </c>
      <c r="I51" s="19"/>
      <c r="J51" s="19">
        <f t="shared" si="1"/>
        <v>0</v>
      </c>
      <c r="K51" s="19" t="s">
        <v>614</v>
      </c>
      <c r="L51" s="19">
        <v>15</v>
      </c>
      <c r="M51" s="19" t="s">
        <v>612</v>
      </c>
      <c r="N51" s="19" t="str">
        <f t="shared" si="2"/>
        <v>Tam</v>
      </c>
      <c r="O51" s="17" t="s">
        <v>41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>
      <c r="A52" s="19">
        <f t="shared" si="0"/>
        <v>51</v>
      </c>
      <c r="B52" s="80" t="s">
        <v>690</v>
      </c>
      <c r="C52" s="9" t="s">
        <v>297</v>
      </c>
      <c r="D52" s="19" t="s">
        <v>299</v>
      </c>
      <c r="E52" s="19">
        <v>30</v>
      </c>
      <c r="F52" s="81">
        <v>42919</v>
      </c>
      <c r="G52" s="81">
        <v>42958</v>
      </c>
      <c r="H52" s="19">
        <f t="shared" si="5"/>
        <v>30</v>
      </c>
      <c r="I52" s="19"/>
      <c r="J52" s="19">
        <f t="shared" si="1"/>
        <v>0</v>
      </c>
      <c r="K52" s="19" t="s">
        <v>614</v>
      </c>
      <c r="L52" s="19">
        <v>30</v>
      </c>
      <c r="M52" s="19" t="s">
        <v>617</v>
      </c>
      <c r="N52" s="19" t="str">
        <f t="shared" si="2"/>
        <v>Tam</v>
      </c>
      <c r="O52" s="17" t="s">
        <v>41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19">
        <f t="shared" si="0"/>
        <v>52</v>
      </c>
      <c r="B53" s="80" t="s">
        <v>706</v>
      </c>
      <c r="C53" s="9" t="s">
        <v>300</v>
      </c>
      <c r="D53" s="19" t="s">
        <v>301</v>
      </c>
      <c r="E53" s="19">
        <v>15</v>
      </c>
      <c r="F53" s="81">
        <v>42891</v>
      </c>
      <c r="G53" s="81">
        <v>42909</v>
      </c>
      <c r="H53" s="19">
        <f t="shared" si="5"/>
        <v>15</v>
      </c>
      <c r="I53" s="19"/>
      <c r="J53" s="19">
        <f t="shared" si="1"/>
        <v>0</v>
      </c>
      <c r="K53" s="19" t="s">
        <v>614</v>
      </c>
      <c r="L53" s="19">
        <v>15</v>
      </c>
      <c r="M53" s="19" t="s">
        <v>612</v>
      </c>
      <c r="N53" s="19" t="str">
        <f t="shared" si="2"/>
        <v>Tam</v>
      </c>
      <c r="O53" s="17" t="s">
        <v>41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>
      <c r="A54" s="19">
        <f t="shared" si="0"/>
        <v>53</v>
      </c>
      <c r="B54" s="80" t="s">
        <v>706</v>
      </c>
      <c r="C54" s="9" t="s">
        <v>300</v>
      </c>
      <c r="D54" s="19" t="s">
        <v>304</v>
      </c>
      <c r="E54" s="19">
        <v>10</v>
      </c>
      <c r="F54" s="81">
        <v>42933</v>
      </c>
      <c r="G54" s="81">
        <v>42944</v>
      </c>
      <c r="H54" s="19">
        <f t="shared" si="5"/>
        <v>10</v>
      </c>
      <c r="I54" s="19"/>
      <c r="J54" s="19">
        <f t="shared" si="1"/>
        <v>0</v>
      </c>
      <c r="K54" s="19" t="s">
        <v>614</v>
      </c>
      <c r="L54" s="19">
        <v>10</v>
      </c>
      <c r="M54" s="19" t="s">
        <v>715</v>
      </c>
      <c r="N54" s="19" t="str">
        <f t="shared" si="2"/>
        <v>Tam</v>
      </c>
      <c r="O54" s="17" t="s">
        <v>41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>
      <c r="A55" s="19">
        <f t="shared" si="0"/>
        <v>54</v>
      </c>
      <c r="B55" s="80" t="s">
        <v>718</v>
      </c>
      <c r="C55" s="9" t="s">
        <v>305</v>
      </c>
      <c r="D55" s="19" t="s">
        <v>306</v>
      </c>
      <c r="E55" s="19">
        <v>40</v>
      </c>
      <c r="F55" s="81">
        <v>42919</v>
      </c>
      <c r="G55" s="81">
        <v>42985</v>
      </c>
      <c r="H55" s="19">
        <f t="shared" si="5"/>
        <v>38</v>
      </c>
      <c r="I55" s="19"/>
      <c r="J55" s="19">
        <f t="shared" si="1"/>
        <v>-2</v>
      </c>
      <c r="K55" s="19" t="s">
        <v>719</v>
      </c>
      <c r="L55" s="19">
        <v>38</v>
      </c>
      <c r="M55" s="19" t="s">
        <v>617</v>
      </c>
      <c r="N55" s="19" t="str">
        <f t="shared" si="2"/>
        <v>Tam</v>
      </c>
      <c r="O55" s="17" t="s">
        <v>41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>
      <c r="A56" s="19">
        <f t="shared" si="0"/>
        <v>55</v>
      </c>
      <c r="B56" s="80" t="s">
        <v>718</v>
      </c>
      <c r="C56" s="9" t="s">
        <v>305</v>
      </c>
      <c r="D56" s="19" t="s">
        <v>80</v>
      </c>
      <c r="E56" s="19">
        <v>10</v>
      </c>
      <c r="F56" s="81">
        <v>42898</v>
      </c>
      <c r="G56" s="81">
        <v>42909</v>
      </c>
      <c r="H56" s="19">
        <f t="shared" si="5"/>
        <v>10</v>
      </c>
      <c r="I56" s="19"/>
      <c r="J56" s="19">
        <f t="shared" si="1"/>
        <v>0</v>
      </c>
      <c r="K56" s="82" t="s">
        <v>724</v>
      </c>
      <c r="L56" s="19">
        <v>10</v>
      </c>
      <c r="M56" s="19" t="s">
        <v>612</v>
      </c>
      <c r="N56" s="19" t="str">
        <f t="shared" si="2"/>
        <v>Tam</v>
      </c>
      <c r="O56" s="17" t="s">
        <v>41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>
      <c r="A57" s="19">
        <f t="shared" si="0"/>
        <v>56</v>
      </c>
      <c r="B57" s="80" t="s">
        <v>726</v>
      </c>
      <c r="C57" s="9" t="s">
        <v>309</v>
      </c>
      <c r="D57" s="19" t="s">
        <v>80</v>
      </c>
      <c r="E57" s="19">
        <v>15</v>
      </c>
      <c r="F57" s="81">
        <v>42933</v>
      </c>
      <c r="G57" s="81">
        <v>42951</v>
      </c>
      <c r="H57" s="19">
        <f t="shared" si="5"/>
        <v>15</v>
      </c>
      <c r="I57" s="19"/>
      <c r="J57" s="19">
        <f t="shared" si="1"/>
        <v>0</v>
      </c>
      <c r="K57" s="19" t="s">
        <v>614</v>
      </c>
      <c r="L57" s="19">
        <v>15</v>
      </c>
      <c r="M57" s="19" t="s">
        <v>612</v>
      </c>
      <c r="N57" s="19" t="str">
        <f t="shared" si="2"/>
        <v>Tam</v>
      </c>
      <c r="O57" s="17" t="s">
        <v>41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>
      <c r="A58" s="19">
        <f t="shared" si="0"/>
        <v>57</v>
      </c>
      <c r="B58" s="80" t="s">
        <v>733</v>
      </c>
      <c r="C58" s="9" t="s">
        <v>312</v>
      </c>
      <c r="D58" s="19" t="s">
        <v>98</v>
      </c>
      <c r="E58" s="19">
        <v>35</v>
      </c>
      <c r="F58" s="81">
        <v>42891</v>
      </c>
      <c r="G58" s="81">
        <v>42941</v>
      </c>
      <c r="H58" s="19">
        <f t="shared" si="5"/>
        <v>35</v>
      </c>
      <c r="I58" s="19"/>
      <c r="J58" s="19">
        <f t="shared" si="1"/>
        <v>0</v>
      </c>
      <c r="K58" s="19" t="s">
        <v>614</v>
      </c>
      <c r="L58" s="19" t="s">
        <v>737</v>
      </c>
      <c r="M58" s="19" t="s">
        <v>615</v>
      </c>
      <c r="N58" s="19" t="str">
        <f t="shared" si="2"/>
        <v>Eksik</v>
      </c>
      <c r="O58" s="17" t="s">
        <v>41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>
      <c r="A59" s="19">
        <f t="shared" si="0"/>
        <v>58</v>
      </c>
      <c r="B59" s="80" t="s">
        <v>738</v>
      </c>
      <c r="C59" s="9" t="s">
        <v>313</v>
      </c>
      <c r="D59" s="19" t="s">
        <v>314</v>
      </c>
      <c r="E59" s="19">
        <v>40</v>
      </c>
      <c r="F59" s="81">
        <v>42891</v>
      </c>
      <c r="G59" s="81">
        <v>42948</v>
      </c>
      <c r="H59" s="19">
        <f t="shared" si="5"/>
        <v>40</v>
      </c>
      <c r="I59" s="19"/>
      <c r="J59" s="19">
        <f t="shared" si="1"/>
        <v>0</v>
      </c>
      <c r="K59" s="19" t="s">
        <v>614</v>
      </c>
      <c r="L59" s="19">
        <v>40</v>
      </c>
      <c r="M59" s="19" t="s">
        <v>617</v>
      </c>
      <c r="N59" s="19" t="str">
        <f t="shared" si="2"/>
        <v>Tam</v>
      </c>
      <c r="O59" s="17" t="s">
        <v>41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>
      <c r="A60" s="19">
        <f t="shared" si="0"/>
        <v>59</v>
      </c>
      <c r="B60" s="80" t="s">
        <v>739</v>
      </c>
      <c r="C60" s="9" t="s">
        <v>317</v>
      </c>
      <c r="D60" s="19" t="s">
        <v>127</v>
      </c>
      <c r="E60" s="19">
        <v>40</v>
      </c>
      <c r="F60" s="81">
        <v>42891</v>
      </c>
      <c r="G60" s="81">
        <v>42948</v>
      </c>
      <c r="H60" s="19">
        <f t="shared" si="5"/>
        <v>40</v>
      </c>
      <c r="I60" s="19"/>
      <c r="J60" s="19">
        <f t="shared" si="1"/>
        <v>0</v>
      </c>
      <c r="K60" s="19" t="s">
        <v>614</v>
      </c>
      <c r="L60" s="19">
        <v>40</v>
      </c>
      <c r="M60" s="19" t="s">
        <v>617</v>
      </c>
      <c r="N60" s="19" t="str">
        <f t="shared" si="2"/>
        <v>Tam</v>
      </c>
      <c r="O60" s="17" t="s">
        <v>41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>
      <c r="A61" s="19">
        <f t="shared" si="0"/>
        <v>60</v>
      </c>
      <c r="B61" s="80" t="s">
        <v>739</v>
      </c>
      <c r="C61" s="9" t="s">
        <v>317</v>
      </c>
      <c r="D61" s="19" t="s">
        <v>319</v>
      </c>
      <c r="E61" s="19">
        <v>20</v>
      </c>
      <c r="F61" s="81">
        <v>42949</v>
      </c>
      <c r="G61" s="81">
        <v>42976</v>
      </c>
      <c r="H61" s="19">
        <f t="shared" si="5"/>
        <v>13</v>
      </c>
      <c r="I61" s="19"/>
      <c r="J61" s="19">
        <f t="shared" si="1"/>
        <v>-7</v>
      </c>
      <c r="K61" s="19" t="s">
        <v>614</v>
      </c>
      <c r="L61" s="19">
        <v>13</v>
      </c>
      <c r="M61" s="19" t="s">
        <v>612</v>
      </c>
      <c r="N61" s="19" t="str">
        <f t="shared" si="2"/>
        <v>Tam</v>
      </c>
      <c r="O61" s="17" t="s">
        <v>41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>
      <c r="A62" s="19">
        <f t="shared" si="0"/>
        <v>61</v>
      </c>
      <c r="B62" s="80" t="s">
        <v>740</v>
      </c>
      <c r="C62" s="9" t="s">
        <v>321</v>
      </c>
      <c r="D62" s="19" t="s">
        <v>322</v>
      </c>
      <c r="E62" s="19">
        <v>40</v>
      </c>
      <c r="F62" s="81">
        <v>42898</v>
      </c>
      <c r="G62" s="81">
        <v>42955</v>
      </c>
      <c r="H62" s="19">
        <f t="shared" si="5"/>
        <v>40</v>
      </c>
      <c r="I62" s="19"/>
      <c r="J62" s="19">
        <f t="shared" si="1"/>
        <v>0</v>
      </c>
      <c r="K62" s="19" t="s">
        <v>614</v>
      </c>
      <c r="L62" s="19">
        <v>40</v>
      </c>
      <c r="M62" s="19" t="s">
        <v>617</v>
      </c>
      <c r="N62" s="19" t="str">
        <f t="shared" si="2"/>
        <v>Tam</v>
      </c>
      <c r="O62" s="17" t="s">
        <v>41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>
      <c r="A63" s="19">
        <f t="shared" si="0"/>
        <v>62</v>
      </c>
      <c r="B63" s="80" t="s">
        <v>746</v>
      </c>
      <c r="C63" s="9" t="s">
        <v>325</v>
      </c>
      <c r="D63" s="19" t="s">
        <v>127</v>
      </c>
      <c r="E63" s="19">
        <v>20</v>
      </c>
      <c r="F63" s="81">
        <v>42891</v>
      </c>
      <c r="G63" s="81">
        <v>42920</v>
      </c>
      <c r="H63" s="19">
        <f t="shared" si="5"/>
        <v>20</v>
      </c>
      <c r="I63" s="19"/>
      <c r="J63" s="19">
        <f t="shared" si="1"/>
        <v>0</v>
      </c>
      <c r="K63" s="19" t="s">
        <v>614</v>
      </c>
      <c r="L63" s="19">
        <v>20</v>
      </c>
      <c r="M63" s="19" t="s">
        <v>617</v>
      </c>
      <c r="N63" s="19" t="str">
        <f t="shared" si="2"/>
        <v>Tam</v>
      </c>
      <c r="O63" s="17" t="s">
        <v>41</v>
      </c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>
      <c r="A64" s="19">
        <f t="shared" si="0"/>
        <v>63</v>
      </c>
      <c r="B64" s="80" t="s">
        <v>746</v>
      </c>
      <c r="C64" s="9" t="s">
        <v>325</v>
      </c>
      <c r="D64" s="19" t="s">
        <v>319</v>
      </c>
      <c r="E64" s="19">
        <v>40</v>
      </c>
      <c r="F64" s="81">
        <v>42926</v>
      </c>
      <c r="G64" s="81">
        <v>42985</v>
      </c>
      <c r="H64" s="19">
        <f t="shared" si="5"/>
        <v>33</v>
      </c>
      <c r="I64" s="19"/>
      <c r="J64" s="19">
        <f t="shared" si="1"/>
        <v>-7</v>
      </c>
      <c r="K64" s="82" t="s">
        <v>749</v>
      </c>
      <c r="L64" s="19">
        <v>20</v>
      </c>
      <c r="M64" s="19" t="s">
        <v>750</v>
      </c>
      <c r="N64" s="19" t="str">
        <f t="shared" si="2"/>
        <v>Eksik</v>
      </c>
      <c r="O64" s="17" t="s">
        <v>41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>
      <c r="A65" s="19">
        <f t="shared" si="0"/>
        <v>64</v>
      </c>
      <c r="B65" s="80" t="s">
        <v>751</v>
      </c>
      <c r="C65" s="9" t="s">
        <v>329</v>
      </c>
      <c r="D65" s="19" t="s">
        <v>330</v>
      </c>
      <c r="E65" s="19">
        <v>30</v>
      </c>
      <c r="F65" s="81">
        <v>42926</v>
      </c>
      <c r="G65" s="81">
        <v>42965</v>
      </c>
      <c r="H65" s="19">
        <f t="shared" si="5"/>
        <v>30</v>
      </c>
      <c r="I65" s="19"/>
      <c r="J65" s="19">
        <f t="shared" si="1"/>
        <v>0</v>
      </c>
      <c r="K65" s="19" t="s">
        <v>614</v>
      </c>
      <c r="L65" s="19">
        <v>30</v>
      </c>
      <c r="M65" s="19" t="s">
        <v>617</v>
      </c>
      <c r="N65" s="19" t="str">
        <f t="shared" si="2"/>
        <v>Tam</v>
      </c>
      <c r="O65" s="17" t="s">
        <v>41</v>
      </c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>
      <c r="A66" s="19">
        <f t="shared" si="0"/>
        <v>65</v>
      </c>
      <c r="B66" s="80" t="s">
        <v>754</v>
      </c>
      <c r="C66" s="9" t="s">
        <v>332</v>
      </c>
      <c r="D66" s="19" t="s">
        <v>333</v>
      </c>
      <c r="E66" s="19">
        <v>25</v>
      </c>
      <c r="F66" s="81">
        <v>42898</v>
      </c>
      <c r="G66" s="81">
        <v>42934</v>
      </c>
      <c r="H66" s="19">
        <f t="shared" si="5"/>
        <v>25</v>
      </c>
      <c r="I66" s="19"/>
      <c r="J66" s="19">
        <f t="shared" si="1"/>
        <v>0</v>
      </c>
      <c r="K66" s="82" t="s">
        <v>624</v>
      </c>
      <c r="L66" s="19"/>
      <c r="M66" s="19"/>
      <c r="N66" s="19" t="str">
        <f t="shared" si="2"/>
        <v>Eksik</v>
      </c>
      <c r="O66" s="17" t="s">
        <v>41</v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>
      <c r="A67" s="19">
        <f t="shared" si="0"/>
        <v>66</v>
      </c>
      <c r="B67" s="80" t="s">
        <v>754</v>
      </c>
      <c r="C67" s="9" t="s">
        <v>332</v>
      </c>
      <c r="D67" s="19" t="s">
        <v>336</v>
      </c>
      <c r="E67" s="19">
        <v>15</v>
      </c>
      <c r="F67" s="81">
        <v>42940</v>
      </c>
      <c r="G67" s="81">
        <v>42958</v>
      </c>
      <c r="H67" s="19">
        <f t="shared" si="5"/>
        <v>15</v>
      </c>
      <c r="I67" s="19"/>
      <c r="J67" s="19">
        <f t="shared" si="1"/>
        <v>0</v>
      </c>
      <c r="K67" s="82" t="s">
        <v>624</v>
      </c>
      <c r="L67" s="19"/>
      <c r="M67" s="19"/>
      <c r="N67" s="19" t="str">
        <f t="shared" si="2"/>
        <v>Eksik</v>
      </c>
      <c r="O67" s="17" t="s">
        <v>41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>
      <c r="A68" s="19">
        <f t="shared" si="0"/>
        <v>67</v>
      </c>
      <c r="B68" s="80" t="s">
        <v>759</v>
      </c>
      <c r="C68" s="9" t="s">
        <v>337</v>
      </c>
      <c r="D68" s="19" t="s">
        <v>119</v>
      </c>
      <c r="E68" s="19">
        <v>40</v>
      </c>
      <c r="F68" s="81">
        <v>42898</v>
      </c>
      <c r="G68" s="81">
        <v>42955</v>
      </c>
      <c r="H68" s="19">
        <f t="shared" si="5"/>
        <v>40</v>
      </c>
      <c r="I68" s="19"/>
      <c r="J68" s="19">
        <f t="shared" si="1"/>
        <v>0</v>
      </c>
      <c r="K68" s="19" t="s">
        <v>614</v>
      </c>
      <c r="L68" s="19">
        <v>40</v>
      </c>
      <c r="M68" s="19" t="s">
        <v>617</v>
      </c>
      <c r="N68" s="19" t="str">
        <f t="shared" si="2"/>
        <v>Tam</v>
      </c>
      <c r="O68" s="17" t="s">
        <v>41</v>
      </c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>
      <c r="A69" s="19">
        <f t="shared" si="0"/>
        <v>68</v>
      </c>
      <c r="B69" s="80" t="s">
        <v>761</v>
      </c>
      <c r="C69" s="19" t="s">
        <v>338</v>
      </c>
      <c r="D69" s="19" t="s">
        <v>301</v>
      </c>
      <c r="E69" s="19">
        <v>15</v>
      </c>
      <c r="F69" s="81">
        <v>42891</v>
      </c>
      <c r="G69" s="81">
        <v>42909</v>
      </c>
      <c r="H69" s="19">
        <f t="shared" si="5"/>
        <v>15</v>
      </c>
      <c r="I69" s="19"/>
      <c r="J69" s="19">
        <f t="shared" si="1"/>
        <v>0</v>
      </c>
      <c r="K69" s="19" t="s">
        <v>614</v>
      </c>
      <c r="L69" s="19">
        <v>15</v>
      </c>
      <c r="M69" s="19" t="s">
        <v>612</v>
      </c>
      <c r="N69" s="19" t="str">
        <f t="shared" si="2"/>
        <v>Tam</v>
      </c>
      <c r="O69" s="17" t="s">
        <v>41</v>
      </c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>
      <c r="A70" s="19">
        <f t="shared" si="0"/>
        <v>69</v>
      </c>
      <c r="B70" s="80" t="s">
        <v>761</v>
      </c>
      <c r="C70" s="19" t="s">
        <v>338</v>
      </c>
      <c r="D70" s="19" t="s">
        <v>339</v>
      </c>
      <c r="E70" s="19">
        <v>23</v>
      </c>
      <c r="F70" s="81">
        <v>42914</v>
      </c>
      <c r="G70" s="81">
        <v>42944</v>
      </c>
      <c r="H70" s="19">
        <f t="shared" si="5"/>
        <v>23</v>
      </c>
      <c r="I70" s="19"/>
      <c r="J70" s="19">
        <f t="shared" si="1"/>
        <v>0</v>
      </c>
      <c r="K70" s="19" t="s">
        <v>614</v>
      </c>
      <c r="L70" s="19">
        <v>23</v>
      </c>
      <c r="M70" s="19" t="s">
        <v>617</v>
      </c>
      <c r="N70" s="19" t="str">
        <f t="shared" si="2"/>
        <v>Tam</v>
      </c>
      <c r="O70" s="17" t="s">
        <v>41</v>
      </c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>
      <c r="A71" s="19">
        <f t="shared" si="0"/>
        <v>70</v>
      </c>
      <c r="B71" s="80" t="s">
        <v>764</v>
      </c>
      <c r="C71" s="9" t="s">
        <v>341</v>
      </c>
      <c r="D71" s="19" t="s">
        <v>62</v>
      </c>
      <c r="E71" s="19">
        <v>20</v>
      </c>
      <c r="F71" s="81">
        <v>42942</v>
      </c>
      <c r="G71" s="81">
        <v>42976</v>
      </c>
      <c r="H71" s="19">
        <f t="shared" si="5"/>
        <v>18</v>
      </c>
      <c r="I71" s="19"/>
      <c r="J71" s="19">
        <f t="shared" si="1"/>
        <v>-2</v>
      </c>
      <c r="K71" s="19" t="s">
        <v>614</v>
      </c>
      <c r="L71" s="19">
        <v>18</v>
      </c>
      <c r="M71" s="19" t="s">
        <v>617</v>
      </c>
      <c r="N71" s="19" t="str">
        <f t="shared" si="2"/>
        <v>Tam</v>
      </c>
      <c r="O71" s="17" t="s">
        <v>41</v>
      </c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>
      <c r="A72" s="19">
        <f t="shared" si="0"/>
        <v>71</v>
      </c>
      <c r="B72" s="80" t="s">
        <v>764</v>
      </c>
      <c r="C72" s="9" t="s">
        <v>341</v>
      </c>
      <c r="D72" s="19" t="s">
        <v>343</v>
      </c>
      <c r="E72" s="19">
        <v>20</v>
      </c>
      <c r="F72" s="81">
        <v>42914</v>
      </c>
      <c r="G72" s="81">
        <v>42941</v>
      </c>
      <c r="H72" s="19">
        <f t="shared" si="5"/>
        <v>20</v>
      </c>
      <c r="I72" s="19"/>
      <c r="J72" s="19">
        <f t="shared" si="1"/>
        <v>0</v>
      </c>
      <c r="K72" s="19" t="s">
        <v>614</v>
      </c>
      <c r="L72" s="19">
        <v>20</v>
      </c>
      <c r="M72" s="19" t="s">
        <v>617</v>
      </c>
      <c r="N72" s="19" t="str">
        <f t="shared" si="2"/>
        <v>Tam</v>
      </c>
      <c r="O72" s="17" t="s">
        <v>41</v>
      </c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>
      <c r="A73" s="19">
        <f t="shared" si="0"/>
        <v>72</v>
      </c>
      <c r="B73" s="80" t="s">
        <v>764</v>
      </c>
      <c r="C73" s="9" t="s">
        <v>341</v>
      </c>
      <c r="D73" s="19" t="s">
        <v>62</v>
      </c>
      <c r="E73" s="19">
        <v>15</v>
      </c>
      <c r="F73" s="81">
        <v>42891</v>
      </c>
      <c r="G73" s="81">
        <v>42909</v>
      </c>
      <c r="H73" s="19">
        <f t="shared" si="5"/>
        <v>15</v>
      </c>
      <c r="I73" s="19"/>
      <c r="J73" s="19">
        <f t="shared" si="1"/>
        <v>0</v>
      </c>
      <c r="K73" s="19" t="s">
        <v>614</v>
      </c>
      <c r="L73" s="19">
        <v>15</v>
      </c>
      <c r="M73" s="19" t="s">
        <v>612</v>
      </c>
      <c r="N73" s="19" t="str">
        <f t="shared" si="2"/>
        <v>Tam</v>
      </c>
      <c r="O73" s="17" t="s">
        <v>41</v>
      </c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>
      <c r="A74" s="19">
        <f t="shared" si="0"/>
        <v>73</v>
      </c>
      <c r="B74" s="80" t="s">
        <v>768</v>
      </c>
      <c r="C74" s="9" t="s">
        <v>344</v>
      </c>
      <c r="D74" s="19" t="s">
        <v>299</v>
      </c>
      <c r="E74" s="19">
        <v>20</v>
      </c>
      <c r="F74" s="81">
        <v>42933</v>
      </c>
      <c r="G74" s="81">
        <v>42958</v>
      </c>
      <c r="H74" s="19">
        <f t="shared" si="5"/>
        <v>20</v>
      </c>
      <c r="I74" s="19"/>
      <c r="J74" s="19">
        <f t="shared" si="1"/>
        <v>0</v>
      </c>
      <c r="K74" s="19" t="s">
        <v>614</v>
      </c>
      <c r="L74" s="19">
        <v>20</v>
      </c>
      <c r="M74" s="19" t="s">
        <v>617</v>
      </c>
      <c r="N74" s="19" t="str">
        <f t="shared" si="2"/>
        <v>Tam</v>
      </c>
      <c r="O74" s="17" t="s">
        <v>41</v>
      </c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>
      <c r="A75" s="19">
        <f t="shared" si="0"/>
        <v>74</v>
      </c>
      <c r="B75" s="80" t="s">
        <v>768</v>
      </c>
      <c r="C75" s="9" t="s">
        <v>344</v>
      </c>
      <c r="D75" s="19" t="s">
        <v>80</v>
      </c>
      <c r="E75" s="19">
        <v>15</v>
      </c>
      <c r="F75" s="81">
        <v>42891</v>
      </c>
      <c r="G75" s="81">
        <v>42909</v>
      </c>
      <c r="H75" s="19">
        <f t="shared" si="5"/>
        <v>15</v>
      </c>
      <c r="I75" s="19"/>
      <c r="J75" s="19">
        <f t="shared" si="1"/>
        <v>0</v>
      </c>
      <c r="K75" s="19" t="s">
        <v>614</v>
      </c>
      <c r="L75" s="19">
        <v>15</v>
      </c>
      <c r="M75" s="19" t="s">
        <v>612</v>
      </c>
      <c r="N75" s="19" t="str">
        <f t="shared" si="2"/>
        <v>Tam</v>
      </c>
      <c r="O75" s="17" t="s">
        <v>41</v>
      </c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>
      <c r="A76" s="19">
        <f t="shared" si="0"/>
        <v>75</v>
      </c>
      <c r="B76" s="80" t="s">
        <v>772</v>
      </c>
      <c r="C76" s="9" t="s">
        <v>346</v>
      </c>
      <c r="D76" s="19" t="s">
        <v>299</v>
      </c>
      <c r="E76" s="19">
        <v>20</v>
      </c>
      <c r="F76" s="81">
        <v>42926</v>
      </c>
      <c r="G76" s="81">
        <v>42951</v>
      </c>
      <c r="H76" s="19">
        <f t="shared" si="5"/>
        <v>20</v>
      </c>
      <c r="I76" s="19"/>
      <c r="J76" s="19">
        <f t="shared" si="1"/>
        <v>0</v>
      </c>
      <c r="K76" s="19" t="s">
        <v>614</v>
      </c>
      <c r="L76" s="19">
        <v>20</v>
      </c>
      <c r="M76" s="19" t="s">
        <v>617</v>
      </c>
      <c r="N76" s="19" t="str">
        <f t="shared" si="2"/>
        <v>Tam</v>
      </c>
      <c r="O76" s="17" t="s">
        <v>41</v>
      </c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>
      <c r="A77" s="19">
        <f t="shared" si="0"/>
        <v>76</v>
      </c>
      <c r="B77" s="80" t="s">
        <v>772</v>
      </c>
      <c r="C77" s="9" t="s">
        <v>346</v>
      </c>
      <c r="D77" s="19" t="s">
        <v>349</v>
      </c>
      <c r="E77" s="19">
        <v>20</v>
      </c>
      <c r="F77" s="81">
        <v>42891</v>
      </c>
      <c r="G77" s="81">
        <v>42916</v>
      </c>
      <c r="H77" s="19">
        <v>20</v>
      </c>
      <c r="I77" s="19"/>
      <c r="J77" s="19">
        <f t="shared" si="1"/>
        <v>0</v>
      </c>
      <c r="K77" s="19" t="s">
        <v>614</v>
      </c>
      <c r="L77" s="19">
        <v>20</v>
      </c>
      <c r="M77" s="19" t="s">
        <v>617</v>
      </c>
      <c r="N77" s="19" t="str">
        <f t="shared" si="2"/>
        <v>Tam</v>
      </c>
      <c r="O77" s="17" t="s">
        <v>41</v>
      </c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>
      <c r="A78" s="19">
        <f t="shared" si="0"/>
        <v>77</v>
      </c>
      <c r="B78" s="80" t="s">
        <v>779</v>
      </c>
      <c r="C78" s="9" t="s">
        <v>351</v>
      </c>
      <c r="D78" s="19" t="s">
        <v>127</v>
      </c>
      <c r="E78" s="19">
        <v>20</v>
      </c>
      <c r="F78" s="81">
        <v>42891</v>
      </c>
      <c r="G78" s="81">
        <v>42920</v>
      </c>
      <c r="H78" s="19">
        <f t="shared" ref="H78:H96" si="6">NETWORKDAYS(F78,G78,P$2:P$15)</f>
        <v>20</v>
      </c>
      <c r="I78" s="19"/>
      <c r="J78" s="19">
        <f t="shared" si="1"/>
        <v>0</v>
      </c>
      <c r="K78" s="19" t="s">
        <v>614</v>
      </c>
      <c r="L78" s="19">
        <v>20</v>
      </c>
      <c r="M78" s="19" t="s">
        <v>617</v>
      </c>
      <c r="N78" s="19" t="str">
        <f t="shared" si="2"/>
        <v>Tam</v>
      </c>
      <c r="O78" s="17" t="s">
        <v>41</v>
      </c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>
      <c r="A79" s="19">
        <f t="shared" si="0"/>
        <v>78</v>
      </c>
      <c r="B79" s="80" t="s">
        <v>779</v>
      </c>
      <c r="C79" s="9" t="s">
        <v>351</v>
      </c>
      <c r="D79" s="19" t="s">
        <v>80</v>
      </c>
      <c r="E79" s="19">
        <v>40</v>
      </c>
      <c r="F79" s="81">
        <v>42921</v>
      </c>
      <c r="G79" s="81">
        <v>42984</v>
      </c>
      <c r="H79" s="19">
        <f t="shared" si="6"/>
        <v>35</v>
      </c>
      <c r="I79" s="19"/>
      <c r="J79" s="19">
        <f t="shared" si="1"/>
        <v>-5</v>
      </c>
      <c r="K79" s="19" t="s">
        <v>614</v>
      </c>
      <c r="L79" s="19" t="s">
        <v>786</v>
      </c>
      <c r="M79" s="19" t="s">
        <v>788</v>
      </c>
      <c r="N79" s="19" t="str">
        <f t="shared" si="2"/>
        <v>Eksik</v>
      </c>
      <c r="O79" s="17" t="s">
        <v>41</v>
      </c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>
      <c r="A80" s="19">
        <f t="shared" si="0"/>
        <v>79</v>
      </c>
      <c r="B80" s="80" t="s">
        <v>791</v>
      </c>
      <c r="C80" s="9" t="s">
        <v>353</v>
      </c>
      <c r="D80" s="19" t="s">
        <v>354</v>
      </c>
      <c r="E80" s="19">
        <v>15</v>
      </c>
      <c r="F80" s="81">
        <v>42947</v>
      </c>
      <c r="G80" s="81">
        <v>42965</v>
      </c>
      <c r="H80" s="19">
        <f t="shared" si="6"/>
        <v>15</v>
      </c>
      <c r="I80" s="19"/>
      <c r="J80" s="19">
        <f t="shared" si="1"/>
        <v>0</v>
      </c>
      <c r="K80" s="19" t="s">
        <v>614</v>
      </c>
      <c r="L80" s="19">
        <v>15</v>
      </c>
      <c r="M80" s="19" t="s">
        <v>617</v>
      </c>
      <c r="N80" s="19" t="str">
        <f t="shared" si="2"/>
        <v>Tam</v>
      </c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>
      <c r="A81" s="19">
        <f t="shared" si="0"/>
        <v>80</v>
      </c>
      <c r="B81" s="80" t="s">
        <v>791</v>
      </c>
      <c r="C81" s="9" t="s">
        <v>353</v>
      </c>
      <c r="D81" s="19" t="s">
        <v>357</v>
      </c>
      <c r="E81" s="19">
        <v>10</v>
      </c>
      <c r="F81" s="81">
        <v>42893</v>
      </c>
      <c r="G81" s="81">
        <v>42906</v>
      </c>
      <c r="H81" s="19">
        <f t="shared" si="6"/>
        <v>10</v>
      </c>
      <c r="I81" s="19"/>
      <c r="J81" s="19">
        <f t="shared" si="1"/>
        <v>0</v>
      </c>
      <c r="K81" s="19" t="s">
        <v>614</v>
      </c>
      <c r="L81" s="19">
        <v>10</v>
      </c>
      <c r="M81" s="19" t="s">
        <v>617</v>
      </c>
      <c r="N81" s="19" t="str">
        <f t="shared" si="2"/>
        <v>Tam</v>
      </c>
      <c r="O81" s="17" t="s">
        <v>41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>
      <c r="A82" s="19">
        <f t="shared" si="0"/>
        <v>81</v>
      </c>
      <c r="B82" s="80" t="s">
        <v>791</v>
      </c>
      <c r="C82" s="9" t="s">
        <v>353</v>
      </c>
      <c r="D82" s="19" t="s">
        <v>358</v>
      </c>
      <c r="E82" s="19">
        <v>15</v>
      </c>
      <c r="F82" s="81">
        <v>42926</v>
      </c>
      <c r="G82" s="81">
        <v>42944</v>
      </c>
      <c r="H82" s="19">
        <f t="shared" si="6"/>
        <v>15</v>
      </c>
      <c r="I82" s="19"/>
      <c r="J82" s="19">
        <f t="shared" si="1"/>
        <v>0</v>
      </c>
      <c r="K82" s="19" t="s">
        <v>614</v>
      </c>
      <c r="L82" s="19">
        <v>15</v>
      </c>
      <c r="M82" s="19" t="s">
        <v>617</v>
      </c>
      <c r="N82" s="19" t="str">
        <f t="shared" si="2"/>
        <v>Tam</v>
      </c>
      <c r="O82" s="17" t="s">
        <v>41</v>
      </c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>
      <c r="A83" s="19">
        <f t="shared" si="0"/>
        <v>82</v>
      </c>
      <c r="B83" s="80" t="s">
        <v>799</v>
      </c>
      <c r="C83" s="9" t="s">
        <v>359</v>
      </c>
      <c r="D83" s="19" t="s">
        <v>360</v>
      </c>
      <c r="E83" s="19">
        <v>15</v>
      </c>
      <c r="F83" s="81">
        <v>42891</v>
      </c>
      <c r="G83" s="81">
        <v>42909</v>
      </c>
      <c r="H83" s="19">
        <f t="shared" si="6"/>
        <v>15</v>
      </c>
      <c r="I83" s="19"/>
      <c r="J83" s="19">
        <f t="shared" si="1"/>
        <v>0</v>
      </c>
      <c r="K83" s="19" t="s">
        <v>614</v>
      </c>
      <c r="L83" s="19">
        <v>15</v>
      </c>
      <c r="M83" s="19" t="s">
        <v>612</v>
      </c>
      <c r="N83" s="19" t="str">
        <f t="shared" si="2"/>
        <v>Tam</v>
      </c>
      <c r="O83" s="17" t="s">
        <v>41</v>
      </c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>
      <c r="A84" s="19">
        <f t="shared" si="0"/>
        <v>83</v>
      </c>
      <c r="B84" s="80" t="s">
        <v>803</v>
      </c>
      <c r="C84" s="9" t="s">
        <v>362</v>
      </c>
      <c r="D84" s="19" t="s">
        <v>363</v>
      </c>
      <c r="E84" s="19">
        <v>20</v>
      </c>
      <c r="F84" s="81">
        <v>42898</v>
      </c>
      <c r="G84" s="81">
        <v>42927</v>
      </c>
      <c r="H84" s="19">
        <f t="shared" si="6"/>
        <v>20</v>
      </c>
      <c r="I84" s="19"/>
      <c r="J84" s="19">
        <f t="shared" si="1"/>
        <v>0</v>
      </c>
      <c r="K84" s="19" t="s">
        <v>614</v>
      </c>
      <c r="L84" s="19">
        <v>20</v>
      </c>
      <c r="M84" s="19" t="s">
        <v>617</v>
      </c>
      <c r="N84" s="19" t="str">
        <f t="shared" si="2"/>
        <v>Tam</v>
      </c>
      <c r="O84" s="17" t="s">
        <v>41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>
      <c r="A85" s="19">
        <f t="shared" si="0"/>
        <v>84</v>
      </c>
      <c r="B85" s="80" t="s">
        <v>803</v>
      </c>
      <c r="C85" s="9" t="s">
        <v>362</v>
      </c>
      <c r="D85" s="19" t="s">
        <v>62</v>
      </c>
      <c r="E85" s="19">
        <v>15</v>
      </c>
      <c r="F85" s="81">
        <v>42928</v>
      </c>
      <c r="G85" s="81">
        <v>42948</v>
      </c>
      <c r="H85" s="19">
        <f t="shared" si="6"/>
        <v>15</v>
      </c>
      <c r="I85" s="19"/>
      <c r="J85" s="19">
        <f t="shared" si="1"/>
        <v>0</v>
      </c>
      <c r="K85" s="19" t="s">
        <v>614</v>
      </c>
      <c r="L85" s="19">
        <v>15</v>
      </c>
      <c r="M85" s="19" t="s">
        <v>612</v>
      </c>
      <c r="N85" s="19" t="str">
        <f t="shared" si="2"/>
        <v>Tam</v>
      </c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>
      <c r="A86" s="19">
        <f t="shared" si="0"/>
        <v>85</v>
      </c>
      <c r="B86" s="80" t="s">
        <v>808</v>
      </c>
      <c r="C86" s="9" t="s">
        <v>375</v>
      </c>
      <c r="D86" s="19" t="s">
        <v>376</v>
      </c>
      <c r="E86" s="19">
        <v>20</v>
      </c>
      <c r="F86" s="81">
        <v>42898</v>
      </c>
      <c r="G86" s="81">
        <v>42927</v>
      </c>
      <c r="H86" s="19">
        <f t="shared" si="6"/>
        <v>20</v>
      </c>
      <c r="I86" s="19"/>
      <c r="J86" s="19">
        <f t="shared" si="1"/>
        <v>0</v>
      </c>
      <c r="K86" s="19" t="s">
        <v>614</v>
      </c>
      <c r="L86" s="19">
        <v>20</v>
      </c>
      <c r="M86" s="19" t="s">
        <v>617</v>
      </c>
      <c r="N86" s="19" t="str">
        <f t="shared" si="2"/>
        <v>Tam</v>
      </c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>
      <c r="A87" s="19">
        <f t="shared" si="0"/>
        <v>86</v>
      </c>
      <c r="B87" s="80" t="s">
        <v>808</v>
      </c>
      <c r="C87" s="9" t="s">
        <v>375</v>
      </c>
      <c r="D87" s="19" t="s">
        <v>358</v>
      </c>
      <c r="E87" s="19">
        <v>20</v>
      </c>
      <c r="F87" s="81">
        <v>42933</v>
      </c>
      <c r="G87" s="81">
        <v>42958</v>
      </c>
      <c r="H87" s="19">
        <f t="shared" si="6"/>
        <v>20</v>
      </c>
      <c r="I87" s="19"/>
      <c r="J87" s="19">
        <f t="shared" si="1"/>
        <v>0</v>
      </c>
      <c r="K87" s="19" t="s">
        <v>614</v>
      </c>
      <c r="L87" s="19">
        <v>20</v>
      </c>
      <c r="M87" s="19" t="s">
        <v>617</v>
      </c>
      <c r="N87" s="19" t="str">
        <f t="shared" si="2"/>
        <v>Tam</v>
      </c>
      <c r="O87" s="17" t="s">
        <v>41</v>
      </c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>
      <c r="A88" s="19">
        <f t="shared" si="0"/>
        <v>87</v>
      </c>
      <c r="B88" s="80" t="s">
        <v>818</v>
      </c>
      <c r="C88" s="9" t="s">
        <v>380</v>
      </c>
      <c r="D88" s="19" t="s">
        <v>289</v>
      </c>
      <c r="E88" s="19">
        <v>30</v>
      </c>
      <c r="F88" s="81">
        <v>42926</v>
      </c>
      <c r="G88" s="81">
        <v>42965</v>
      </c>
      <c r="H88" s="19">
        <f t="shared" si="6"/>
        <v>30</v>
      </c>
      <c r="I88" s="19"/>
      <c r="J88" s="19">
        <f t="shared" si="1"/>
        <v>0</v>
      </c>
      <c r="K88" s="19" t="s">
        <v>614</v>
      </c>
      <c r="L88" s="19">
        <v>30</v>
      </c>
      <c r="M88" s="19" t="s">
        <v>617</v>
      </c>
      <c r="N88" s="19" t="str">
        <f t="shared" si="2"/>
        <v>Tam</v>
      </c>
      <c r="O88" s="17" t="s">
        <v>41</v>
      </c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>
      <c r="A89" s="19">
        <f t="shared" si="0"/>
        <v>88</v>
      </c>
      <c r="B89" s="80" t="s">
        <v>821</v>
      </c>
      <c r="C89" s="9" t="s">
        <v>383</v>
      </c>
      <c r="D89" s="19" t="s">
        <v>384</v>
      </c>
      <c r="E89" s="19">
        <v>30</v>
      </c>
      <c r="F89" s="81">
        <v>42919</v>
      </c>
      <c r="G89" s="81">
        <v>42958</v>
      </c>
      <c r="H89" s="19">
        <f t="shared" si="6"/>
        <v>30</v>
      </c>
      <c r="I89" s="19"/>
      <c r="J89" s="19">
        <f t="shared" si="1"/>
        <v>0</v>
      </c>
      <c r="K89" s="19" t="s">
        <v>614</v>
      </c>
      <c r="L89" s="19">
        <v>30</v>
      </c>
      <c r="M89" s="19" t="s">
        <v>617</v>
      </c>
      <c r="N89" s="19" t="str">
        <f t="shared" si="2"/>
        <v>Tam</v>
      </c>
      <c r="O89" s="17" t="s">
        <v>41</v>
      </c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>
      <c r="A90" s="19">
        <f t="shared" si="0"/>
        <v>89</v>
      </c>
      <c r="B90" s="80" t="s">
        <v>821</v>
      </c>
      <c r="C90" s="9" t="s">
        <v>383</v>
      </c>
      <c r="D90" s="19" t="s">
        <v>386</v>
      </c>
      <c r="E90" s="19">
        <v>10</v>
      </c>
      <c r="F90" s="81">
        <v>42891</v>
      </c>
      <c r="G90" s="81">
        <v>42902</v>
      </c>
      <c r="H90" s="19">
        <f t="shared" si="6"/>
        <v>10</v>
      </c>
      <c r="I90" s="19"/>
      <c r="J90" s="19">
        <f t="shared" si="1"/>
        <v>0</v>
      </c>
      <c r="K90" s="19" t="s">
        <v>614</v>
      </c>
      <c r="L90" s="19">
        <v>10</v>
      </c>
      <c r="M90" s="19" t="s">
        <v>617</v>
      </c>
      <c r="N90" s="19" t="str">
        <f t="shared" si="2"/>
        <v>Tam</v>
      </c>
      <c r="O90" s="17" t="s">
        <v>41</v>
      </c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>
      <c r="A91" s="19">
        <f t="shared" si="0"/>
        <v>90</v>
      </c>
      <c r="B91" s="80" t="s">
        <v>835</v>
      </c>
      <c r="C91" s="9" t="s">
        <v>391</v>
      </c>
      <c r="D91" s="19" t="s">
        <v>392</v>
      </c>
      <c r="E91" s="19">
        <v>30</v>
      </c>
      <c r="F91" s="81">
        <v>42926</v>
      </c>
      <c r="G91" s="81">
        <v>42965</v>
      </c>
      <c r="H91" s="19">
        <f t="shared" si="6"/>
        <v>30</v>
      </c>
      <c r="I91" s="19"/>
      <c r="J91" s="19">
        <f t="shared" si="1"/>
        <v>0</v>
      </c>
      <c r="K91" s="19" t="s">
        <v>614</v>
      </c>
      <c r="L91" s="19">
        <v>30</v>
      </c>
      <c r="M91" s="19" t="s">
        <v>617</v>
      </c>
      <c r="N91" s="19" t="str">
        <f t="shared" si="2"/>
        <v>Tam</v>
      </c>
      <c r="O91" s="17" t="s">
        <v>41</v>
      </c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>
      <c r="A92" s="19">
        <f t="shared" si="0"/>
        <v>91</v>
      </c>
      <c r="B92" s="80" t="s">
        <v>835</v>
      </c>
      <c r="C92" s="9" t="s">
        <v>391</v>
      </c>
      <c r="D92" s="19" t="s">
        <v>106</v>
      </c>
      <c r="E92" s="19">
        <v>15</v>
      </c>
      <c r="F92" s="81">
        <v>42898</v>
      </c>
      <c r="G92" s="81">
        <v>42920</v>
      </c>
      <c r="H92" s="19">
        <f t="shared" si="6"/>
        <v>15</v>
      </c>
      <c r="I92" s="19"/>
      <c r="J92" s="19">
        <f t="shared" si="1"/>
        <v>0</v>
      </c>
      <c r="K92" s="19" t="s">
        <v>614</v>
      </c>
      <c r="L92" s="19">
        <v>15</v>
      </c>
      <c r="M92" s="19" t="s">
        <v>612</v>
      </c>
      <c r="N92" s="19" t="str">
        <f t="shared" si="2"/>
        <v>Tam</v>
      </c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>
      <c r="A93" s="19">
        <f t="shared" si="0"/>
        <v>92</v>
      </c>
      <c r="B93" s="82" t="s">
        <v>841</v>
      </c>
      <c r="C93" s="9" t="s">
        <v>395</v>
      </c>
      <c r="D93" s="19" t="s">
        <v>396</v>
      </c>
      <c r="E93" s="19">
        <v>40</v>
      </c>
      <c r="F93" s="81">
        <v>42898</v>
      </c>
      <c r="G93" s="81">
        <v>42955</v>
      </c>
      <c r="H93" s="19">
        <f t="shared" si="6"/>
        <v>40</v>
      </c>
      <c r="I93" s="19"/>
      <c r="J93" s="19">
        <f t="shared" si="1"/>
        <v>0</v>
      </c>
      <c r="K93" s="82" t="s">
        <v>620</v>
      </c>
      <c r="L93" s="19">
        <v>40</v>
      </c>
      <c r="M93" s="19"/>
      <c r="N93" s="19" t="str">
        <f t="shared" si="2"/>
        <v>Tam</v>
      </c>
      <c r="O93" s="17" t="s">
        <v>41</v>
      </c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>
      <c r="A94" s="19">
        <f t="shared" si="0"/>
        <v>93</v>
      </c>
      <c r="B94" s="82" t="s">
        <v>846</v>
      </c>
      <c r="C94" s="19" t="s">
        <v>399</v>
      </c>
      <c r="D94" s="19" t="s">
        <v>400</v>
      </c>
      <c r="E94" s="19">
        <v>20</v>
      </c>
      <c r="F94" s="81">
        <v>42891</v>
      </c>
      <c r="G94" s="81">
        <v>42920</v>
      </c>
      <c r="H94" s="19">
        <f t="shared" si="6"/>
        <v>20</v>
      </c>
      <c r="I94" s="19"/>
      <c r="J94" s="19">
        <f t="shared" si="1"/>
        <v>0</v>
      </c>
      <c r="K94" s="19" t="s">
        <v>850</v>
      </c>
      <c r="L94" s="19" t="s">
        <v>239</v>
      </c>
      <c r="M94" s="19"/>
      <c r="N94" s="19" t="str">
        <f t="shared" si="2"/>
        <v>Eksik</v>
      </c>
      <c r="O94" s="17" t="s">
        <v>41</v>
      </c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>
      <c r="A95" s="19">
        <f t="shared" si="0"/>
        <v>94</v>
      </c>
      <c r="B95" s="80" t="s">
        <v>854</v>
      </c>
      <c r="C95" s="9" t="s">
        <v>403</v>
      </c>
      <c r="D95" s="19" t="s">
        <v>404</v>
      </c>
      <c r="E95" s="19">
        <v>40</v>
      </c>
      <c r="F95" s="81">
        <v>42891</v>
      </c>
      <c r="G95" s="81">
        <v>42948</v>
      </c>
      <c r="H95" s="19">
        <f t="shared" si="6"/>
        <v>40</v>
      </c>
      <c r="I95" s="19"/>
      <c r="J95" s="19">
        <f t="shared" si="1"/>
        <v>0</v>
      </c>
      <c r="K95" s="19" t="s">
        <v>614</v>
      </c>
      <c r="L95" s="19">
        <v>40</v>
      </c>
      <c r="M95" s="19" t="s">
        <v>617</v>
      </c>
      <c r="N95" s="19" t="str">
        <f t="shared" si="2"/>
        <v>Tam</v>
      </c>
      <c r="O95" s="17" t="s">
        <v>41</v>
      </c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>
      <c r="A96" s="19">
        <f t="shared" si="0"/>
        <v>95</v>
      </c>
      <c r="B96" s="80" t="s">
        <v>854</v>
      </c>
      <c r="C96" s="9" t="s">
        <v>403</v>
      </c>
      <c r="D96" s="19" t="s">
        <v>143</v>
      </c>
      <c r="E96" s="19">
        <v>15</v>
      </c>
      <c r="F96" s="81">
        <v>42956</v>
      </c>
      <c r="G96" s="81">
        <v>42986</v>
      </c>
      <c r="H96" s="19">
        <f t="shared" si="6"/>
        <v>12</v>
      </c>
      <c r="I96" s="19"/>
      <c r="J96" s="19">
        <f t="shared" si="1"/>
        <v>-3</v>
      </c>
      <c r="K96" s="19" t="s">
        <v>614</v>
      </c>
      <c r="L96" s="19">
        <v>12</v>
      </c>
      <c r="M96" s="19" t="s">
        <v>612</v>
      </c>
      <c r="N96" s="19" t="str">
        <f t="shared" si="2"/>
        <v>Tam</v>
      </c>
      <c r="O96" s="17" t="s">
        <v>41</v>
      </c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>
      <c r="A97" s="19">
        <f t="shared" si="0"/>
        <v>96</v>
      </c>
      <c r="B97" s="80" t="s">
        <v>858</v>
      </c>
      <c r="C97" s="9" t="s">
        <v>410</v>
      </c>
      <c r="D97" s="19" t="s">
        <v>411</v>
      </c>
      <c r="E97" s="19">
        <v>40</v>
      </c>
      <c r="F97" s="81">
        <v>42917</v>
      </c>
      <c r="G97" s="81">
        <v>42986</v>
      </c>
      <c r="H97" s="19">
        <v>41</v>
      </c>
      <c r="I97" s="19"/>
      <c r="J97" s="19">
        <f t="shared" si="1"/>
        <v>1</v>
      </c>
      <c r="K97" s="19" t="s">
        <v>614</v>
      </c>
      <c r="L97" s="19">
        <v>40</v>
      </c>
      <c r="M97" s="19" t="s">
        <v>617</v>
      </c>
      <c r="N97" s="19" t="str">
        <f t="shared" si="2"/>
        <v>Eksik</v>
      </c>
      <c r="O97" s="17" t="s">
        <v>41</v>
      </c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>
      <c r="A98" s="19">
        <f t="shared" si="0"/>
        <v>97</v>
      </c>
      <c r="B98" s="80" t="s">
        <v>708</v>
      </c>
      <c r="C98" s="9" t="s">
        <v>412</v>
      </c>
      <c r="D98" s="19" t="s">
        <v>80</v>
      </c>
      <c r="E98" s="19">
        <v>15</v>
      </c>
      <c r="F98" s="81">
        <v>42933</v>
      </c>
      <c r="G98" s="81">
        <v>42951</v>
      </c>
      <c r="H98" s="19">
        <f t="shared" ref="H98:H100" si="7">NETWORKDAYS(F98,G98,P$2:P$15)</f>
        <v>15</v>
      </c>
      <c r="I98" s="19"/>
      <c r="J98" s="19">
        <f t="shared" si="1"/>
        <v>0</v>
      </c>
      <c r="K98" s="19" t="s">
        <v>614</v>
      </c>
      <c r="L98" s="19">
        <v>15</v>
      </c>
      <c r="M98" s="19" t="s">
        <v>612</v>
      </c>
      <c r="N98" s="19" t="str">
        <f t="shared" si="2"/>
        <v>Tam</v>
      </c>
      <c r="O98" s="17" t="s">
        <v>41</v>
      </c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>
      <c r="A99" s="19">
        <f t="shared" si="0"/>
        <v>98</v>
      </c>
      <c r="B99" s="80" t="s">
        <v>864</v>
      </c>
      <c r="C99" s="9" t="s">
        <v>418</v>
      </c>
      <c r="D99" s="19" t="s">
        <v>62</v>
      </c>
      <c r="E99" s="19">
        <v>15</v>
      </c>
      <c r="F99" s="81">
        <v>42891</v>
      </c>
      <c r="G99" s="81">
        <v>42909</v>
      </c>
      <c r="H99" s="19">
        <f t="shared" si="7"/>
        <v>15</v>
      </c>
      <c r="I99" s="19"/>
      <c r="J99" s="19">
        <f t="shared" si="1"/>
        <v>0</v>
      </c>
      <c r="K99" s="19" t="s">
        <v>614</v>
      </c>
      <c r="L99" s="19">
        <v>15</v>
      </c>
      <c r="M99" s="19" t="s">
        <v>612</v>
      </c>
      <c r="N99" s="19" t="str">
        <f t="shared" si="2"/>
        <v>Tam</v>
      </c>
      <c r="O99" s="17" t="s">
        <v>41</v>
      </c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>
      <c r="A100" s="19">
        <f t="shared" si="0"/>
        <v>99</v>
      </c>
      <c r="B100" s="80" t="s">
        <v>864</v>
      </c>
      <c r="C100" s="9" t="s">
        <v>418</v>
      </c>
      <c r="D100" s="19" t="s">
        <v>62</v>
      </c>
      <c r="E100" s="19">
        <v>20</v>
      </c>
      <c r="F100" s="81">
        <v>42914</v>
      </c>
      <c r="G100" s="81">
        <v>42941</v>
      </c>
      <c r="H100" s="19">
        <f t="shared" si="7"/>
        <v>20</v>
      </c>
      <c r="I100" s="19"/>
      <c r="J100" s="19">
        <f t="shared" si="1"/>
        <v>0</v>
      </c>
      <c r="K100" s="19" t="s">
        <v>614</v>
      </c>
      <c r="L100" s="19">
        <v>20</v>
      </c>
      <c r="M100" s="19" t="s">
        <v>617</v>
      </c>
      <c r="N100" s="19" t="str">
        <f t="shared" si="2"/>
        <v>Tam</v>
      </c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>
      <c r="A101" s="19">
        <f t="shared" si="0"/>
        <v>100</v>
      </c>
      <c r="B101" s="80" t="s">
        <v>864</v>
      </c>
      <c r="C101" s="9" t="s">
        <v>418</v>
      </c>
      <c r="D101" s="19" t="s">
        <v>264</v>
      </c>
      <c r="E101" s="19">
        <v>20</v>
      </c>
      <c r="F101" s="81">
        <v>42948</v>
      </c>
      <c r="G101" s="81">
        <v>42986</v>
      </c>
      <c r="H101" s="19">
        <v>20</v>
      </c>
      <c r="I101" s="19"/>
      <c r="J101" s="19">
        <f t="shared" si="1"/>
        <v>0</v>
      </c>
      <c r="K101" s="19" t="s">
        <v>614</v>
      </c>
      <c r="L101" s="19">
        <v>20</v>
      </c>
      <c r="M101" s="19" t="s">
        <v>617</v>
      </c>
      <c r="N101" s="19" t="str">
        <f t="shared" si="2"/>
        <v>Tam</v>
      </c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>
      <c r="A102" s="19">
        <f t="shared" si="0"/>
        <v>101</v>
      </c>
      <c r="B102" s="80" t="s">
        <v>716</v>
      </c>
      <c r="C102" s="9" t="s">
        <v>427</v>
      </c>
      <c r="D102" s="19" t="s">
        <v>80</v>
      </c>
      <c r="E102" s="19">
        <v>15</v>
      </c>
      <c r="F102" s="81">
        <v>42891</v>
      </c>
      <c r="G102" s="81">
        <v>42909</v>
      </c>
      <c r="H102" s="19">
        <f t="shared" ref="H102:H109" si="8">NETWORKDAYS(F102,G102,P$2:P$15)</f>
        <v>15</v>
      </c>
      <c r="I102" s="19"/>
      <c r="J102" s="19">
        <f t="shared" si="1"/>
        <v>0</v>
      </c>
      <c r="K102" s="19" t="s">
        <v>614</v>
      </c>
      <c r="L102" s="19">
        <v>15</v>
      </c>
      <c r="M102" s="19" t="s">
        <v>612</v>
      </c>
      <c r="N102" s="19" t="str">
        <f t="shared" si="2"/>
        <v>Tam</v>
      </c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>
      <c r="A103" s="19">
        <f t="shared" si="0"/>
        <v>102</v>
      </c>
      <c r="B103" s="80" t="s">
        <v>721</v>
      </c>
      <c r="C103" s="9" t="s">
        <v>429</v>
      </c>
      <c r="D103" s="19" t="s">
        <v>430</v>
      </c>
      <c r="E103" s="19">
        <v>15</v>
      </c>
      <c r="F103" s="81">
        <v>42919</v>
      </c>
      <c r="G103" s="81">
        <v>42937</v>
      </c>
      <c r="H103" s="19">
        <f t="shared" si="8"/>
        <v>15</v>
      </c>
      <c r="I103" s="19"/>
      <c r="J103" s="19">
        <f t="shared" si="1"/>
        <v>0</v>
      </c>
      <c r="K103" s="19" t="s">
        <v>614</v>
      </c>
      <c r="L103" s="19">
        <v>15</v>
      </c>
      <c r="M103" s="19" t="s">
        <v>612</v>
      </c>
      <c r="N103" s="19" t="str">
        <f t="shared" si="2"/>
        <v>Tam</v>
      </c>
      <c r="O103" s="17" t="s">
        <v>41</v>
      </c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>
      <c r="A104" s="19">
        <f t="shared" si="0"/>
        <v>103</v>
      </c>
      <c r="B104" s="80" t="s">
        <v>870</v>
      </c>
      <c r="C104" s="9" t="s">
        <v>432</v>
      </c>
      <c r="D104" s="19" t="s">
        <v>433</v>
      </c>
      <c r="E104" s="19">
        <v>20</v>
      </c>
      <c r="F104" s="81">
        <v>42914</v>
      </c>
      <c r="G104" s="81">
        <v>42941</v>
      </c>
      <c r="H104" s="19">
        <f t="shared" si="8"/>
        <v>20</v>
      </c>
      <c r="I104" s="19"/>
      <c r="J104" s="19">
        <f t="shared" si="1"/>
        <v>0</v>
      </c>
      <c r="K104" s="19" t="s">
        <v>614</v>
      </c>
      <c r="L104" s="19">
        <v>20</v>
      </c>
      <c r="M104" s="19" t="s">
        <v>617</v>
      </c>
      <c r="N104" s="19" t="str">
        <f t="shared" si="2"/>
        <v>Tam</v>
      </c>
      <c r="O104" s="17" t="s">
        <v>41</v>
      </c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>
      <c r="A105" s="19">
        <f t="shared" si="0"/>
        <v>104</v>
      </c>
      <c r="B105" s="80" t="s">
        <v>734</v>
      </c>
      <c r="C105" s="9" t="s">
        <v>435</v>
      </c>
      <c r="D105" s="19" t="s">
        <v>872</v>
      </c>
      <c r="E105" s="19">
        <v>15</v>
      </c>
      <c r="F105" s="81">
        <v>42919</v>
      </c>
      <c r="G105" s="81">
        <v>42937</v>
      </c>
      <c r="H105" s="19">
        <f t="shared" si="8"/>
        <v>15</v>
      </c>
      <c r="I105" s="19"/>
      <c r="J105" s="19">
        <f t="shared" si="1"/>
        <v>0</v>
      </c>
      <c r="K105" s="19" t="s">
        <v>614</v>
      </c>
      <c r="L105" s="19">
        <v>15</v>
      </c>
      <c r="M105" s="19" t="s">
        <v>612</v>
      </c>
      <c r="N105" s="19" t="str">
        <f t="shared" si="2"/>
        <v>Tam</v>
      </c>
      <c r="O105" s="17" t="s">
        <v>41</v>
      </c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>
      <c r="A106" s="19">
        <f t="shared" si="0"/>
        <v>105</v>
      </c>
      <c r="B106" s="80" t="s">
        <v>743</v>
      </c>
      <c r="C106" s="9" t="s">
        <v>436</v>
      </c>
      <c r="D106" s="19" t="s">
        <v>62</v>
      </c>
      <c r="E106" s="19">
        <v>15</v>
      </c>
      <c r="F106" s="81">
        <v>42926</v>
      </c>
      <c r="G106" s="81">
        <v>42944</v>
      </c>
      <c r="H106" s="19">
        <f t="shared" si="8"/>
        <v>15</v>
      </c>
      <c r="I106" s="19"/>
      <c r="J106" s="19">
        <f t="shared" si="1"/>
        <v>0</v>
      </c>
      <c r="K106" s="19" t="s">
        <v>614</v>
      </c>
      <c r="L106" s="19">
        <v>15</v>
      </c>
      <c r="M106" s="19" t="s">
        <v>612</v>
      </c>
      <c r="N106" s="19" t="str">
        <f t="shared" si="2"/>
        <v>Tam</v>
      </c>
      <c r="O106" s="17" t="s">
        <v>41</v>
      </c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>
      <c r="A107" s="19">
        <f t="shared" si="0"/>
        <v>106</v>
      </c>
      <c r="B107" s="19" t="s">
        <v>875</v>
      </c>
      <c r="C107" s="9" t="s">
        <v>437</v>
      </c>
      <c r="D107" s="19" t="s">
        <v>80</v>
      </c>
      <c r="E107" s="19">
        <v>15</v>
      </c>
      <c r="F107" s="81">
        <v>42947</v>
      </c>
      <c r="G107" s="81">
        <v>42965</v>
      </c>
      <c r="H107" s="19">
        <f t="shared" si="8"/>
        <v>15</v>
      </c>
      <c r="I107" s="19"/>
      <c r="J107" s="19">
        <f t="shared" si="1"/>
        <v>0</v>
      </c>
      <c r="K107" s="19" t="s">
        <v>614</v>
      </c>
      <c r="L107" s="19">
        <v>15</v>
      </c>
      <c r="M107" s="19" t="s">
        <v>617</v>
      </c>
      <c r="N107" s="19" t="str">
        <f t="shared" si="2"/>
        <v>Tam</v>
      </c>
      <c r="O107" s="17" t="s">
        <v>41</v>
      </c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>
      <c r="A108" s="19">
        <f t="shared" si="0"/>
        <v>107</v>
      </c>
      <c r="B108" s="80" t="s">
        <v>875</v>
      </c>
      <c r="C108" s="9" t="s">
        <v>437</v>
      </c>
      <c r="D108" s="19" t="s">
        <v>80</v>
      </c>
      <c r="E108" s="19">
        <v>15</v>
      </c>
      <c r="F108" s="81">
        <v>42891</v>
      </c>
      <c r="G108" s="81">
        <v>42909</v>
      </c>
      <c r="H108" s="19">
        <f t="shared" si="8"/>
        <v>15</v>
      </c>
      <c r="I108" s="19"/>
      <c r="J108" s="19">
        <f t="shared" si="1"/>
        <v>0</v>
      </c>
      <c r="K108" s="19" t="s">
        <v>614</v>
      </c>
      <c r="L108" s="19">
        <v>15</v>
      </c>
      <c r="M108" s="19" t="s">
        <v>612</v>
      </c>
      <c r="N108" s="19" t="str">
        <f t="shared" si="2"/>
        <v>Tam</v>
      </c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>
      <c r="A109" s="19">
        <f t="shared" si="0"/>
        <v>108</v>
      </c>
      <c r="B109" s="80" t="s">
        <v>747</v>
      </c>
      <c r="C109" s="9" t="s">
        <v>441</v>
      </c>
      <c r="D109" s="19" t="s">
        <v>80</v>
      </c>
      <c r="E109" s="19">
        <v>15</v>
      </c>
      <c r="F109" s="81">
        <v>42891</v>
      </c>
      <c r="G109" s="81">
        <v>42909</v>
      </c>
      <c r="H109" s="19">
        <f t="shared" si="8"/>
        <v>15</v>
      </c>
      <c r="I109" s="19"/>
      <c r="J109" s="19">
        <f t="shared" si="1"/>
        <v>0</v>
      </c>
      <c r="K109" s="19" t="s">
        <v>614</v>
      </c>
      <c r="L109" s="19">
        <v>15</v>
      </c>
      <c r="M109" s="19" t="s">
        <v>612</v>
      </c>
      <c r="N109" s="19" t="str">
        <f t="shared" si="2"/>
        <v>Tam</v>
      </c>
      <c r="O109" s="17" t="s">
        <v>41</v>
      </c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>
      <c r="A110" s="19">
        <f t="shared" si="0"/>
        <v>109</v>
      </c>
      <c r="B110" s="80" t="s">
        <v>752</v>
      </c>
      <c r="C110" s="9" t="s">
        <v>442</v>
      </c>
      <c r="D110" s="19" t="s">
        <v>443</v>
      </c>
      <c r="E110" s="19">
        <v>15</v>
      </c>
      <c r="F110" s="81">
        <v>42891</v>
      </c>
      <c r="G110" s="81">
        <v>42907</v>
      </c>
      <c r="H110" s="19">
        <v>15</v>
      </c>
      <c r="I110" s="19"/>
      <c r="J110" s="19">
        <f t="shared" si="1"/>
        <v>0</v>
      </c>
      <c r="K110" s="19" t="s">
        <v>614</v>
      </c>
      <c r="L110" s="19">
        <v>15</v>
      </c>
      <c r="M110" s="19" t="s">
        <v>612</v>
      </c>
      <c r="N110" s="19" t="str">
        <f t="shared" si="2"/>
        <v>Tam</v>
      </c>
      <c r="O110" s="17" t="s">
        <v>41</v>
      </c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>
      <c r="A111" s="19">
        <f t="shared" si="0"/>
        <v>110</v>
      </c>
      <c r="B111" s="80" t="s">
        <v>752</v>
      </c>
      <c r="C111" s="9" t="s">
        <v>442</v>
      </c>
      <c r="D111" s="19" t="s">
        <v>446</v>
      </c>
      <c r="E111" s="19">
        <v>20</v>
      </c>
      <c r="F111" s="81">
        <v>42919</v>
      </c>
      <c r="G111" s="81">
        <v>42944</v>
      </c>
      <c r="H111" s="19">
        <f t="shared" ref="H111:H134" si="9">NETWORKDAYS(F111,G111,P$2:P$15)</f>
        <v>20</v>
      </c>
      <c r="I111" s="19"/>
      <c r="J111" s="19">
        <f t="shared" si="1"/>
        <v>0</v>
      </c>
      <c r="K111" s="19" t="s">
        <v>614</v>
      </c>
      <c r="L111" s="19">
        <v>20</v>
      </c>
      <c r="M111" s="19" t="s">
        <v>617</v>
      </c>
      <c r="N111" s="19" t="str">
        <f t="shared" si="2"/>
        <v>Tam</v>
      </c>
      <c r="O111" s="17" t="s">
        <v>41</v>
      </c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>
      <c r="A112" s="19">
        <f t="shared" si="0"/>
        <v>111</v>
      </c>
      <c r="B112" s="80" t="s">
        <v>756</v>
      </c>
      <c r="C112" s="9" t="s">
        <v>450</v>
      </c>
      <c r="D112" s="19" t="s">
        <v>80</v>
      </c>
      <c r="E112" s="19">
        <v>15</v>
      </c>
      <c r="F112" s="81">
        <v>42905</v>
      </c>
      <c r="G112" s="81">
        <v>42927</v>
      </c>
      <c r="H112" s="19">
        <f t="shared" si="9"/>
        <v>15</v>
      </c>
      <c r="I112" s="19"/>
      <c r="J112" s="19">
        <f t="shared" si="1"/>
        <v>0</v>
      </c>
      <c r="K112" s="19" t="s">
        <v>614</v>
      </c>
      <c r="L112" s="19">
        <v>15</v>
      </c>
      <c r="M112" s="19" t="s">
        <v>612</v>
      </c>
      <c r="N112" s="19" t="str">
        <f t="shared" si="2"/>
        <v>Tam</v>
      </c>
      <c r="O112" s="17" t="s">
        <v>41</v>
      </c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>
      <c r="A113" s="19">
        <f t="shared" si="0"/>
        <v>112</v>
      </c>
      <c r="B113" s="80" t="s">
        <v>897</v>
      </c>
      <c r="C113" s="9" t="s">
        <v>451</v>
      </c>
      <c r="D113" s="19" t="s">
        <v>127</v>
      </c>
      <c r="E113" s="19">
        <v>20</v>
      </c>
      <c r="F113" s="81">
        <v>42891</v>
      </c>
      <c r="G113" s="81">
        <v>42920</v>
      </c>
      <c r="H113" s="19">
        <f t="shared" si="9"/>
        <v>20</v>
      </c>
      <c r="I113" s="19"/>
      <c r="J113" s="19">
        <f t="shared" si="1"/>
        <v>0</v>
      </c>
      <c r="K113" s="82" t="s">
        <v>624</v>
      </c>
      <c r="L113" s="19"/>
      <c r="M113" s="19"/>
      <c r="N113" s="19" t="str">
        <f t="shared" si="2"/>
        <v>Eksik</v>
      </c>
      <c r="O113" s="17" t="s">
        <v>41</v>
      </c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>
      <c r="A114" s="19">
        <f t="shared" si="0"/>
        <v>113</v>
      </c>
      <c r="B114" s="80" t="s">
        <v>897</v>
      </c>
      <c r="C114" s="9" t="s">
        <v>451</v>
      </c>
      <c r="D114" s="19" t="s">
        <v>80</v>
      </c>
      <c r="E114" s="19">
        <v>40</v>
      </c>
      <c r="F114" s="81">
        <v>42921</v>
      </c>
      <c r="G114" s="81">
        <v>42984</v>
      </c>
      <c r="H114" s="19">
        <f t="shared" si="9"/>
        <v>35</v>
      </c>
      <c r="I114" s="19"/>
      <c r="J114" s="19">
        <f t="shared" si="1"/>
        <v>-5</v>
      </c>
      <c r="K114" s="82" t="s">
        <v>624</v>
      </c>
      <c r="L114" s="19"/>
      <c r="M114" s="19"/>
      <c r="N114" s="19" t="str">
        <f t="shared" si="2"/>
        <v>Eksik</v>
      </c>
      <c r="O114" s="17" t="s">
        <v>41</v>
      </c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>
      <c r="A115" s="19">
        <f t="shared" si="0"/>
        <v>114</v>
      </c>
      <c r="B115" s="80" t="s">
        <v>762</v>
      </c>
      <c r="C115" s="9" t="s">
        <v>456</v>
      </c>
      <c r="D115" s="19" t="s">
        <v>225</v>
      </c>
      <c r="E115" s="19">
        <v>15</v>
      </c>
      <c r="F115" s="81">
        <v>42919</v>
      </c>
      <c r="G115" s="81">
        <v>42937</v>
      </c>
      <c r="H115" s="19">
        <f t="shared" si="9"/>
        <v>15</v>
      </c>
      <c r="I115" s="19"/>
      <c r="J115" s="19">
        <f t="shared" si="1"/>
        <v>0</v>
      </c>
      <c r="K115" s="19" t="s">
        <v>614</v>
      </c>
      <c r="L115" s="19">
        <v>15</v>
      </c>
      <c r="M115" s="19" t="s">
        <v>612</v>
      </c>
      <c r="N115" s="19" t="str">
        <f t="shared" si="2"/>
        <v>Tam</v>
      </c>
      <c r="O115" s="17" t="s">
        <v>41</v>
      </c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>
      <c r="A116" s="19">
        <f t="shared" si="0"/>
        <v>115</v>
      </c>
      <c r="B116" s="80" t="s">
        <v>765</v>
      </c>
      <c r="C116" s="9" t="s">
        <v>457</v>
      </c>
      <c r="D116" s="19" t="s">
        <v>458</v>
      </c>
      <c r="E116" s="19">
        <v>17</v>
      </c>
      <c r="F116" s="81">
        <v>42954</v>
      </c>
      <c r="G116" s="81">
        <v>42986</v>
      </c>
      <c r="H116" s="19">
        <f t="shared" si="9"/>
        <v>14</v>
      </c>
      <c r="I116" s="19"/>
      <c r="J116" s="19">
        <f t="shared" si="1"/>
        <v>-3</v>
      </c>
      <c r="K116" s="19" t="s">
        <v>614</v>
      </c>
      <c r="L116" s="19">
        <v>14</v>
      </c>
      <c r="M116" s="19" t="s">
        <v>617</v>
      </c>
      <c r="N116" s="19" t="str">
        <f t="shared" si="2"/>
        <v>Tam</v>
      </c>
      <c r="O116" s="17" t="s">
        <v>41</v>
      </c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>
      <c r="A117" s="19">
        <f t="shared" si="0"/>
        <v>116</v>
      </c>
      <c r="B117" s="80" t="s">
        <v>769</v>
      </c>
      <c r="C117" s="9" t="s">
        <v>463</v>
      </c>
      <c r="D117" s="19" t="s">
        <v>80</v>
      </c>
      <c r="E117" s="19">
        <v>15</v>
      </c>
      <c r="F117" s="81">
        <v>42919</v>
      </c>
      <c r="G117" s="81">
        <v>42937</v>
      </c>
      <c r="H117" s="19">
        <f t="shared" si="9"/>
        <v>15</v>
      </c>
      <c r="I117" s="19"/>
      <c r="J117" s="19">
        <f t="shared" si="1"/>
        <v>0</v>
      </c>
      <c r="K117" s="19" t="s">
        <v>614</v>
      </c>
      <c r="L117" s="19">
        <v>15</v>
      </c>
      <c r="M117" s="19" t="s">
        <v>612</v>
      </c>
      <c r="N117" s="19" t="str">
        <f t="shared" si="2"/>
        <v>Tam</v>
      </c>
      <c r="O117" s="17" t="s">
        <v>41</v>
      </c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>
      <c r="A118" s="19">
        <f t="shared" si="0"/>
        <v>117</v>
      </c>
      <c r="B118" s="80" t="s">
        <v>773</v>
      </c>
      <c r="C118" s="9" t="s">
        <v>465</v>
      </c>
      <c r="D118" s="19" t="s">
        <v>466</v>
      </c>
      <c r="E118" s="19">
        <v>15</v>
      </c>
      <c r="F118" s="81">
        <v>42898</v>
      </c>
      <c r="G118" s="81">
        <v>42920</v>
      </c>
      <c r="H118" s="19">
        <f t="shared" si="9"/>
        <v>15</v>
      </c>
      <c r="I118" s="19"/>
      <c r="J118" s="19">
        <f t="shared" si="1"/>
        <v>0</v>
      </c>
      <c r="K118" s="19" t="s">
        <v>614</v>
      </c>
      <c r="L118" s="19">
        <v>15</v>
      </c>
      <c r="M118" s="19" t="s">
        <v>612</v>
      </c>
      <c r="N118" s="19" t="str">
        <f t="shared" si="2"/>
        <v>Tam</v>
      </c>
      <c r="O118" s="17" t="s">
        <v>41</v>
      </c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>
      <c r="A119" s="19">
        <f t="shared" si="0"/>
        <v>118</v>
      </c>
      <c r="B119" s="80" t="s">
        <v>911</v>
      </c>
      <c r="C119" s="9" t="s">
        <v>470</v>
      </c>
      <c r="D119" s="19" t="s">
        <v>52</v>
      </c>
      <c r="E119" s="19">
        <v>15</v>
      </c>
      <c r="F119" s="81">
        <v>42947</v>
      </c>
      <c r="G119" s="81">
        <v>42965</v>
      </c>
      <c r="H119" s="19">
        <f t="shared" si="9"/>
        <v>15</v>
      </c>
      <c r="I119" s="19"/>
      <c r="J119" s="19">
        <f t="shared" si="1"/>
        <v>0</v>
      </c>
      <c r="K119" s="19" t="s">
        <v>614</v>
      </c>
      <c r="L119" s="19">
        <v>15</v>
      </c>
      <c r="M119" s="19" t="s">
        <v>612</v>
      </c>
      <c r="N119" s="19" t="str">
        <f t="shared" si="2"/>
        <v>Tam</v>
      </c>
      <c r="O119" s="17" t="s">
        <v>41</v>
      </c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>
      <c r="A120" s="19">
        <f t="shared" si="0"/>
        <v>119</v>
      </c>
      <c r="B120" s="80" t="s">
        <v>776</v>
      </c>
      <c r="C120" s="9" t="s">
        <v>471</v>
      </c>
      <c r="D120" s="19" t="s">
        <v>80</v>
      </c>
      <c r="E120" s="19">
        <v>15</v>
      </c>
      <c r="F120" s="81">
        <v>42947</v>
      </c>
      <c r="G120" s="81">
        <v>42965</v>
      </c>
      <c r="H120" s="19">
        <f t="shared" si="9"/>
        <v>15</v>
      </c>
      <c r="I120" s="19"/>
      <c r="J120" s="19">
        <f t="shared" si="1"/>
        <v>0</v>
      </c>
      <c r="K120" s="19" t="s">
        <v>614</v>
      </c>
      <c r="L120" s="19">
        <v>15</v>
      </c>
      <c r="M120" s="19" t="s">
        <v>612</v>
      </c>
      <c r="N120" s="19" t="str">
        <f t="shared" si="2"/>
        <v>Tam</v>
      </c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>
      <c r="A121" s="19">
        <f t="shared" si="0"/>
        <v>120</v>
      </c>
      <c r="B121" s="80" t="s">
        <v>781</v>
      </c>
      <c r="C121" s="9" t="s">
        <v>473</v>
      </c>
      <c r="D121" s="19" t="s">
        <v>474</v>
      </c>
      <c r="E121" s="19">
        <v>15</v>
      </c>
      <c r="F121" s="81">
        <v>42933</v>
      </c>
      <c r="G121" s="81">
        <v>42951</v>
      </c>
      <c r="H121" s="19">
        <f t="shared" si="9"/>
        <v>15</v>
      </c>
      <c r="I121" s="19"/>
      <c r="J121" s="19">
        <f t="shared" si="1"/>
        <v>0</v>
      </c>
      <c r="K121" s="19" t="s">
        <v>614</v>
      </c>
      <c r="L121" s="19">
        <v>15</v>
      </c>
      <c r="M121" s="19" t="s">
        <v>612</v>
      </c>
      <c r="N121" s="19" t="str">
        <f t="shared" si="2"/>
        <v>Tam</v>
      </c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>
      <c r="A122" s="19">
        <f t="shared" si="0"/>
        <v>121</v>
      </c>
      <c r="B122" s="108" t="s">
        <v>792</v>
      </c>
      <c r="C122" s="9" t="s">
        <v>478</v>
      </c>
      <c r="D122" s="19" t="s">
        <v>479</v>
      </c>
      <c r="E122" s="19">
        <v>15</v>
      </c>
      <c r="F122" s="81">
        <v>42933</v>
      </c>
      <c r="G122" s="81">
        <v>42951</v>
      </c>
      <c r="H122" s="19">
        <f t="shared" si="9"/>
        <v>15</v>
      </c>
      <c r="I122" s="19"/>
      <c r="J122" s="19">
        <f t="shared" si="1"/>
        <v>0</v>
      </c>
      <c r="K122" s="19" t="s">
        <v>614</v>
      </c>
      <c r="L122" s="19">
        <v>15</v>
      </c>
      <c r="M122" s="19" t="s">
        <v>617</v>
      </c>
      <c r="N122" s="19" t="str">
        <f t="shared" si="2"/>
        <v>Tam</v>
      </c>
      <c r="O122" s="17" t="s">
        <v>41</v>
      </c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>
      <c r="A123" s="19">
        <f t="shared" si="0"/>
        <v>122</v>
      </c>
      <c r="B123" s="80" t="s">
        <v>934</v>
      </c>
      <c r="C123" s="9" t="s">
        <v>482</v>
      </c>
      <c r="D123" s="19" t="s">
        <v>483</v>
      </c>
      <c r="E123" s="19">
        <v>30</v>
      </c>
      <c r="F123" s="81">
        <v>42919</v>
      </c>
      <c r="G123" s="81">
        <v>42972</v>
      </c>
      <c r="H123" s="19">
        <f t="shared" si="9"/>
        <v>35</v>
      </c>
      <c r="I123" s="19"/>
      <c r="J123" s="19">
        <f t="shared" si="1"/>
        <v>5</v>
      </c>
      <c r="K123" s="19" t="s">
        <v>614</v>
      </c>
      <c r="L123" s="19">
        <v>20</v>
      </c>
      <c r="M123" s="19" t="s">
        <v>612</v>
      </c>
      <c r="N123" s="19" t="str">
        <f t="shared" si="2"/>
        <v>Eksik</v>
      </c>
      <c r="O123" s="17" t="s">
        <v>41</v>
      </c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>
      <c r="A124" s="19">
        <f t="shared" si="0"/>
        <v>123</v>
      </c>
      <c r="B124" s="80" t="s">
        <v>937</v>
      </c>
      <c r="C124" s="9" t="s">
        <v>485</v>
      </c>
      <c r="D124" s="19" t="s">
        <v>486</v>
      </c>
      <c r="E124" s="19">
        <v>20</v>
      </c>
      <c r="F124" s="81">
        <v>42891</v>
      </c>
      <c r="G124" s="81">
        <v>42920</v>
      </c>
      <c r="H124" s="19">
        <f t="shared" si="9"/>
        <v>20</v>
      </c>
      <c r="I124" s="19"/>
      <c r="J124" s="19">
        <f t="shared" si="1"/>
        <v>0</v>
      </c>
      <c r="K124" s="19" t="s">
        <v>614</v>
      </c>
      <c r="L124" s="19">
        <v>20</v>
      </c>
      <c r="M124" s="19" t="s">
        <v>617</v>
      </c>
      <c r="N124" s="19" t="str">
        <f t="shared" si="2"/>
        <v>Tam</v>
      </c>
      <c r="O124" s="17" t="s">
        <v>41</v>
      </c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>
      <c r="A125" s="19">
        <f t="shared" si="0"/>
        <v>124</v>
      </c>
      <c r="B125" s="80" t="s">
        <v>937</v>
      </c>
      <c r="C125" s="9" t="s">
        <v>485</v>
      </c>
      <c r="D125" s="19" t="s">
        <v>488</v>
      </c>
      <c r="E125" s="19">
        <v>20</v>
      </c>
      <c r="F125" s="81">
        <v>42926</v>
      </c>
      <c r="G125" s="81">
        <v>42951</v>
      </c>
      <c r="H125" s="19">
        <f t="shared" si="9"/>
        <v>20</v>
      </c>
      <c r="I125" s="19"/>
      <c r="J125" s="19">
        <f t="shared" si="1"/>
        <v>0</v>
      </c>
      <c r="K125" s="19" t="s">
        <v>614</v>
      </c>
      <c r="L125" s="19">
        <v>20</v>
      </c>
      <c r="M125" s="19" t="s">
        <v>617</v>
      </c>
      <c r="N125" s="19" t="str">
        <f t="shared" si="2"/>
        <v>Tam</v>
      </c>
      <c r="O125" s="17" t="s">
        <v>41</v>
      </c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>
      <c r="A126" s="19">
        <f t="shared" si="0"/>
        <v>125</v>
      </c>
      <c r="B126" s="80" t="s">
        <v>797</v>
      </c>
      <c r="C126" s="9" t="s">
        <v>490</v>
      </c>
      <c r="D126" s="19" t="s">
        <v>80</v>
      </c>
      <c r="E126" s="19">
        <v>15</v>
      </c>
      <c r="F126" s="81">
        <v>42891</v>
      </c>
      <c r="G126" s="81">
        <v>42909</v>
      </c>
      <c r="H126" s="19">
        <f t="shared" si="9"/>
        <v>15</v>
      </c>
      <c r="I126" s="19"/>
      <c r="J126" s="19">
        <f t="shared" si="1"/>
        <v>0</v>
      </c>
      <c r="K126" s="82" t="s">
        <v>624</v>
      </c>
      <c r="L126" s="19"/>
      <c r="M126" s="19"/>
      <c r="N126" s="19" t="str">
        <f t="shared" si="2"/>
        <v>Eksik</v>
      </c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>
      <c r="A127" s="19">
        <f t="shared" si="0"/>
        <v>126</v>
      </c>
      <c r="B127" s="80" t="s">
        <v>946</v>
      </c>
      <c r="C127" s="19" t="s">
        <v>493</v>
      </c>
      <c r="D127" s="19" t="s">
        <v>167</v>
      </c>
      <c r="E127" s="19">
        <v>15</v>
      </c>
      <c r="F127" s="81">
        <v>42933</v>
      </c>
      <c r="G127" s="81">
        <v>42951</v>
      </c>
      <c r="H127" s="19">
        <f t="shared" si="9"/>
        <v>15</v>
      </c>
      <c r="I127" s="19"/>
      <c r="J127" s="19">
        <f t="shared" si="1"/>
        <v>0</v>
      </c>
      <c r="K127" s="19" t="s">
        <v>614</v>
      </c>
      <c r="L127" s="19">
        <v>15</v>
      </c>
      <c r="M127" s="19" t="s">
        <v>612</v>
      </c>
      <c r="N127" s="19" t="str">
        <f t="shared" si="2"/>
        <v>Tam</v>
      </c>
      <c r="O127" s="17" t="s">
        <v>41</v>
      </c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>
      <c r="A128" s="19">
        <f t="shared" si="0"/>
        <v>127</v>
      </c>
      <c r="B128" s="80" t="s">
        <v>800</v>
      </c>
      <c r="C128" s="19" t="s">
        <v>497</v>
      </c>
      <c r="D128" s="19" t="s">
        <v>80</v>
      </c>
      <c r="E128" s="19">
        <v>15</v>
      </c>
      <c r="F128" s="81">
        <v>42891</v>
      </c>
      <c r="G128" s="81">
        <v>42909</v>
      </c>
      <c r="H128" s="19">
        <f t="shared" si="9"/>
        <v>15</v>
      </c>
      <c r="I128" s="19"/>
      <c r="J128" s="19">
        <f t="shared" si="1"/>
        <v>0</v>
      </c>
      <c r="K128" s="19" t="s">
        <v>614</v>
      </c>
      <c r="L128" s="19">
        <v>15</v>
      </c>
      <c r="M128" s="19" t="s">
        <v>612</v>
      </c>
      <c r="N128" s="19" t="str">
        <f t="shared" si="2"/>
        <v>Tam</v>
      </c>
      <c r="O128" s="17" t="s">
        <v>41</v>
      </c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>
      <c r="A129" s="19">
        <f t="shared" si="0"/>
        <v>128</v>
      </c>
      <c r="B129" s="82" t="s">
        <v>954</v>
      </c>
      <c r="C129" s="9" t="s">
        <v>500</v>
      </c>
      <c r="D129" s="19" t="s">
        <v>501</v>
      </c>
      <c r="E129" s="19">
        <v>35</v>
      </c>
      <c r="F129" s="81">
        <v>42919</v>
      </c>
      <c r="G129" s="81">
        <v>42965</v>
      </c>
      <c r="H129" s="19">
        <f t="shared" si="9"/>
        <v>35</v>
      </c>
      <c r="I129" s="19"/>
      <c r="J129" s="19">
        <f t="shared" si="1"/>
        <v>0</v>
      </c>
      <c r="K129" s="94" t="s">
        <v>956</v>
      </c>
      <c r="L129" s="19">
        <v>32</v>
      </c>
      <c r="M129" s="19" t="s">
        <v>612</v>
      </c>
      <c r="N129" s="19" t="str">
        <f t="shared" si="2"/>
        <v>Eksik</v>
      </c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>
      <c r="A130" s="19">
        <f t="shared" si="0"/>
        <v>129</v>
      </c>
      <c r="B130" s="80" t="s">
        <v>804</v>
      </c>
      <c r="C130" s="9" t="s">
        <v>503</v>
      </c>
      <c r="D130" s="19" t="s">
        <v>504</v>
      </c>
      <c r="E130" s="19">
        <v>15</v>
      </c>
      <c r="F130" s="81">
        <v>42933</v>
      </c>
      <c r="G130" s="81">
        <v>42951</v>
      </c>
      <c r="H130" s="19">
        <f t="shared" si="9"/>
        <v>15</v>
      </c>
      <c r="I130" s="19"/>
      <c r="J130" s="19">
        <f t="shared" si="1"/>
        <v>0</v>
      </c>
      <c r="K130" s="19" t="s">
        <v>614</v>
      </c>
      <c r="L130" s="19">
        <v>15</v>
      </c>
      <c r="M130" s="19" t="s">
        <v>612</v>
      </c>
      <c r="N130" s="19" t="str">
        <f t="shared" si="2"/>
        <v>Tam</v>
      </c>
      <c r="O130" s="17" t="s">
        <v>41</v>
      </c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>
      <c r="A131" s="19">
        <f t="shared" si="0"/>
        <v>130</v>
      </c>
      <c r="B131" s="80" t="s">
        <v>816</v>
      </c>
      <c r="C131" s="9" t="s">
        <v>505</v>
      </c>
      <c r="D131" s="19" t="s">
        <v>299</v>
      </c>
      <c r="E131" s="19">
        <v>15</v>
      </c>
      <c r="F131" s="81">
        <v>42933</v>
      </c>
      <c r="G131" s="81">
        <v>42951</v>
      </c>
      <c r="H131" s="19">
        <f t="shared" si="9"/>
        <v>15</v>
      </c>
      <c r="I131" s="19"/>
      <c r="J131" s="19">
        <f t="shared" si="1"/>
        <v>0</v>
      </c>
      <c r="K131" s="19" t="s">
        <v>614</v>
      </c>
      <c r="L131" s="19">
        <v>15</v>
      </c>
      <c r="M131" s="19" t="s">
        <v>612</v>
      </c>
      <c r="N131" s="19" t="str">
        <f t="shared" si="2"/>
        <v>Tam</v>
      </c>
      <c r="O131" s="17" t="s">
        <v>41</v>
      </c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>
      <c r="A132" s="19">
        <f t="shared" si="0"/>
        <v>131</v>
      </c>
      <c r="B132" s="80" t="s">
        <v>965</v>
      </c>
      <c r="C132" s="9" t="s">
        <v>508</v>
      </c>
      <c r="D132" s="19" t="s">
        <v>80</v>
      </c>
      <c r="E132" s="19">
        <v>15</v>
      </c>
      <c r="F132" s="81">
        <v>42947</v>
      </c>
      <c r="G132" s="81">
        <v>42965</v>
      </c>
      <c r="H132" s="19">
        <f t="shared" si="9"/>
        <v>15</v>
      </c>
      <c r="I132" s="19"/>
      <c r="J132" s="19">
        <f t="shared" si="1"/>
        <v>0</v>
      </c>
      <c r="K132" s="19" t="s">
        <v>614</v>
      </c>
      <c r="L132" s="19">
        <v>15</v>
      </c>
      <c r="M132" s="19" t="s">
        <v>612</v>
      </c>
      <c r="N132" s="19" t="str">
        <f t="shared" si="2"/>
        <v>Tam</v>
      </c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>
      <c r="A133" s="19">
        <f t="shared" si="0"/>
        <v>132</v>
      </c>
      <c r="B133" s="80" t="s">
        <v>825</v>
      </c>
      <c r="C133" s="9" t="s">
        <v>510</v>
      </c>
      <c r="D133" s="9" t="s">
        <v>319</v>
      </c>
      <c r="E133" s="9">
        <v>15</v>
      </c>
      <c r="F133" s="10">
        <v>42891</v>
      </c>
      <c r="G133" s="10">
        <v>42909</v>
      </c>
      <c r="H133" s="9">
        <f t="shared" si="9"/>
        <v>15</v>
      </c>
      <c r="I133" s="9"/>
      <c r="J133" s="9">
        <f t="shared" si="1"/>
        <v>0</v>
      </c>
      <c r="K133" s="19" t="s">
        <v>614</v>
      </c>
      <c r="L133" s="19">
        <v>15</v>
      </c>
      <c r="M133" s="19" t="s">
        <v>612</v>
      </c>
      <c r="N133" s="19" t="str">
        <f t="shared" si="2"/>
        <v>Tam</v>
      </c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>
      <c r="A134" s="19">
        <f t="shared" si="0"/>
        <v>133</v>
      </c>
      <c r="B134" s="80" t="s">
        <v>832</v>
      </c>
      <c r="C134" s="9" t="s">
        <v>513</v>
      </c>
      <c r="D134" s="19" t="s">
        <v>80</v>
      </c>
      <c r="E134" s="19">
        <v>15</v>
      </c>
      <c r="F134" s="81">
        <v>42926</v>
      </c>
      <c r="G134" s="81">
        <v>42944</v>
      </c>
      <c r="H134" s="19">
        <f t="shared" si="9"/>
        <v>15</v>
      </c>
      <c r="I134" s="19"/>
      <c r="J134" s="19">
        <f t="shared" si="1"/>
        <v>0</v>
      </c>
      <c r="K134" s="19" t="s">
        <v>614</v>
      </c>
      <c r="L134" s="19">
        <v>15</v>
      </c>
      <c r="M134" s="19" t="s">
        <v>612</v>
      </c>
      <c r="N134" s="19" t="str">
        <f t="shared" si="2"/>
        <v>Tam</v>
      </c>
      <c r="O134" s="17" t="s">
        <v>41</v>
      </c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>
      <c r="A135" s="19">
        <f t="shared" si="0"/>
        <v>134</v>
      </c>
      <c r="B135" s="82" t="s">
        <v>837</v>
      </c>
      <c r="C135" s="9" t="s">
        <v>514</v>
      </c>
      <c r="D135" s="19" t="s">
        <v>352</v>
      </c>
      <c r="E135" s="19">
        <v>15</v>
      </c>
      <c r="F135" s="81"/>
      <c r="G135" s="81"/>
      <c r="H135" s="19"/>
      <c r="I135" s="19"/>
      <c r="J135" s="19"/>
      <c r="K135" s="19" t="s">
        <v>614</v>
      </c>
      <c r="L135" s="19">
        <v>15</v>
      </c>
      <c r="M135" s="19" t="s">
        <v>612</v>
      </c>
      <c r="N135" s="19" t="str">
        <f t="shared" si="2"/>
        <v>Eksik</v>
      </c>
      <c r="O135" s="17" t="s">
        <v>41</v>
      </c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>
      <c r="A136" s="19">
        <f t="shared" si="0"/>
        <v>135</v>
      </c>
      <c r="B136" s="80" t="s">
        <v>837</v>
      </c>
      <c r="C136" s="9" t="s">
        <v>514</v>
      </c>
      <c r="D136" s="19" t="s">
        <v>515</v>
      </c>
      <c r="E136" s="19">
        <v>30</v>
      </c>
      <c r="F136" s="81">
        <v>42926</v>
      </c>
      <c r="G136" s="81">
        <v>42965</v>
      </c>
      <c r="H136" s="19">
        <f t="shared" ref="H136:H146" si="10">NETWORKDAYS(F136,G136,P$2:P$15)</f>
        <v>30</v>
      </c>
      <c r="I136" s="19"/>
      <c r="J136" s="19">
        <f t="shared" ref="J136:J146" si="11">H136-E136</f>
        <v>0</v>
      </c>
      <c r="K136" s="19" t="s">
        <v>614</v>
      </c>
      <c r="L136" s="19">
        <v>30</v>
      </c>
      <c r="M136" s="19" t="s">
        <v>617</v>
      </c>
      <c r="N136" s="19" t="str">
        <f t="shared" si="2"/>
        <v>Tam</v>
      </c>
      <c r="O136" s="17" t="s">
        <v>41</v>
      </c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>
      <c r="A137" s="19">
        <f t="shared" si="0"/>
        <v>136</v>
      </c>
      <c r="B137" s="80" t="s">
        <v>848</v>
      </c>
      <c r="C137" s="9" t="s">
        <v>519</v>
      </c>
      <c r="D137" s="19" t="s">
        <v>167</v>
      </c>
      <c r="E137" s="19">
        <v>20</v>
      </c>
      <c r="F137" s="81">
        <v>42898</v>
      </c>
      <c r="G137" s="81">
        <v>42927</v>
      </c>
      <c r="H137" s="19">
        <f t="shared" si="10"/>
        <v>20</v>
      </c>
      <c r="I137" s="19"/>
      <c r="J137" s="19">
        <f t="shared" si="11"/>
        <v>0</v>
      </c>
      <c r="K137" s="19" t="s">
        <v>614</v>
      </c>
      <c r="L137" s="19">
        <v>20</v>
      </c>
      <c r="M137" s="19" t="s">
        <v>612</v>
      </c>
      <c r="N137" s="19" t="str">
        <f t="shared" si="2"/>
        <v>Tam</v>
      </c>
      <c r="O137" s="17" t="s">
        <v>41</v>
      </c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>
      <c r="A138" s="19">
        <f t="shared" si="0"/>
        <v>137</v>
      </c>
      <c r="B138" s="80" t="s">
        <v>852</v>
      </c>
      <c r="C138" s="9" t="s">
        <v>524</v>
      </c>
      <c r="D138" s="19" t="s">
        <v>62</v>
      </c>
      <c r="E138" s="19">
        <v>15</v>
      </c>
      <c r="F138" s="81">
        <v>42926</v>
      </c>
      <c r="G138" s="81">
        <v>42944</v>
      </c>
      <c r="H138" s="19">
        <f t="shared" si="10"/>
        <v>15</v>
      </c>
      <c r="I138" s="19"/>
      <c r="J138" s="19">
        <f t="shared" si="11"/>
        <v>0</v>
      </c>
      <c r="K138" s="19" t="s">
        <v>614</v>
      </c>
      <c r="L138" s="19">
        <v>15</v>
      </c>
      <c r="M138" s="19" t="s">
        <v>612</v>
      </c>
      <c r="N138" s="19" t="str">
        <f t="shared" si="2"/>
        <v>Tam</v>
      </c>
      <c r="O138" s="17" t="s">
        <v>41</v>
      </c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>
      <c r="A139" s="19">
        <f t="shared" si="0"/>
        <v>138</v>
      </c>
      <c r="B139" s="80" t="s">
        <v>865</v>
      </c>
      <c r="C139" s="9" t="s">
        <v>527</v>
      </c>
      <c r="D139" s="19" t="s">
        <v>80</v>
      </c>
      <c r="E139" s="19">
        <v>15</v>
      </c>
      <c r="F139" s="81">
        <v>42905</v>
      </c>
      <c r="G139" s="81">
        <v>42927</v>
      </c>
      <c r="H139" s="19">
        <f t="shared" si="10"/>
        <v>15</v>
      </c>
      <c r="I139" s="19"/>
      <c r="J139" s="19">
        <f t="shared" si="11"/>
        <v>0</v>
      </c>
      <c r="K139" s="19" t="s">
        <v>614</v>
      </c>
      <c r="L139" s="19">
        <v>15</v>
      </c>
      <c r="M139" s="19" t="s">
        <v>612</v>
      </c>
      <c r="N139" s="19" t="str">
        <f t="shared" si="2"/>
        <v>Tam</v>
      </c>
      <c r="O139" s="17" t="s">
        <v>41</v>
      </c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>
      <c r="A140" s="19">
        <f t="shared" si="0"/>
        <v>139</v>
      </c>
      <c r="B140" s="80" t="s">
        <v>873</v>
      </c>
      <c r="C140" s="19" t="s">
        <v>532</v>
      </c>
      <c r="D140" s="19" t="s">
        <v>533</v>
      </c>
      <c r="E140" s="19">
        <v>15</v>
      </c>
      <c r="F140" s="81">
        <v>42948</v>
      </c>
      <c r="G140" s="81">
        <v>42983</v>
      </c>
      <c r="H140" s="19">
        <f t="shared" si="10"/>
        <v>15</v>
      </c>
      <c r="I140" s="19"/>
      <c r="J140" s="19">
        <f t="shared" si="11"/>
        <v>0</v>
      </c>
      <c r="K140" s="19" t="s">
        <v>614</v>
      </c>
      <c r="L140" s="19">
        <v>15</v>
      </c>
      <c r="M140" s="19" t="s">
        <v>612</v>
      </c>
      <c r="N140" s="19" t="str">
        <f t="shared" si="2"/>
        <v>Tam</v>
      </c>
      <c r="O140" s="17" t="s">
        <v>41</v>
      </c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>
      <c r="A141" s="19">
        <f t="shared" si="0"/>
        <v>140</v>
      </c>
      <c r="B141" s="80" t="s">
        <v>986</v>
      </c>
      <c r="C141" s="9" t="s">
        <v>534</v>
      </c>
      <c r="D141" s="19" t="s">
        <v>80</v>
      </c>
      <c r="E141" s="19">
        <v>20</v>
      </c>
      <c r="F141" s="81">
        <v>42891</v>
      </c>
      <c r="G141" s="81">
        <v>42920</v>
      </c>
      <c r="H141" s="19">
        <f t="shared" si="10"/>
        <v>20</v>
      </c>
      <c r="I141" s="19"/>
      <c r="J141" s="19">
        <f t="shared" si="11"/>
        <v>0</v>
      </c>
      <c r="K141" s="19" t="s">
        <v>614</v>
      </c>
      <c r="L141" s="19">
        <v>20</v>
      </c>
      <c r="M141" s="19" t="s">
        <v>617</v>
      </c>
      <c r="N141" s="19" t="str">
        <f t="shared" si="2"/>
        <v>Tam</v>
      </c>
      <c r="O141" s="17" t="s">
        <v>41</v>
      </c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>
      <c r="A142" s="19">
        <f t="shared" si="0"/>
        <v>141</v>
      </c>
      <c r="B142" s="80" t="s">
        <v>986</v>
      </c>
      <c r="C142" s="9" t="s">
        <v>534</v>
      </c>
      <c r="D142" s="19" t="s">
        <v>536</v>
      </c>
      <c r="E142" s="19">
        <v>20</v>
      </c>
      <c r="F142" s="81">
        <v>42921</v>
      </c>
      <c r="G142" s="81">
        <v>42948</v>
      </c>
      <c r="H142" s="19">
        <f t="shared" si="10"/>
        <v>20</v>
      </c>
      <c r="I142" s="19"/>
      <c r="J142" s="19">
        <f t="shared" si="11"/>
        <v>0</v>
      </c>
      <c r="K142" s="19" t="s">
        <v>614</v>
      </c>
      <c r="L142" s="19">
        <v>20</v>
      </c>
      <c r="M142" s="19" t="s">
        <v>617</v>
      </c>
      <c r="N142" s="19" t="str">
        <f t="shared" si="2"/>
        <v>Tam</v>
      </c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>
      <c r="A143" s="19">
        <f t="shared" si="0"/>
        <v>142</v>
      </c>
      <c r="B143" s="80" t="s">
        <v>990</v>
      </c>
      <c r="C143" s="9" t="s">
        <v>540</v>
      </c>
      <c r="D143" s="19" t="s">
        <v>541</v>
      </c>
      <c r="E143" s="19">
        <v>20</v>
      </c>
      <c r="F143" s="81">
        <v>42898</v>
      </c>
      <c r="G143" s="81">
        <v>42927</v>
      </c>
      <c r="H143" s="19">
        <f t="shared" si="10"/>
        <v>20</v>
      </c>
      <c r="I143" s="19"/>
      <c r="J143" s="19">
        <f t="shared" si="11"/>
        <v>0</v>
      </c>
      <c r="K143" s="19" t="s">
        <v>614</v>
      </c>
      <c r="L143" s="19">
        <v>20</v>
      </c>
      <c r="M143" s="19" t="s">
        <v>617</v>
      </c>
      <c r="N143" s="19" t="str">
        <f t="shared" si="2"/>
        <v>Tam</v>
      </c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>
      <c r="A144" s="19">
        <f t="shared" si="0"/>
        <v>143</v>
      </c>
      <c r="B144" s="80" t="s">
        <v>990</v>
      </c>
      <c r="C144" s="9" t="s">
        <v>540</v>
      </c>
      <c r="D144" s="19" t="s">
        <v>542</v>
      </c>
      <c r="E144" s="19">
        <v>20</v>
      </c>
      <c r="F144" s="81">
        <v>42933</v>
      </c>
      <c r="G144" s="81">
        <v>42958</v>
      </c>
      <c r="H144" s="19">
        <f t="shared" si="10"/>
        <v>20</v>
      </c>
      <c r="I144" s="19"/>
      <c r="J144" s="19">
        <f t="shared" si="11"/>
        <v>0</v>
      </c>
      <c r="K144" s="19" t="s">
        <v>614</v>
      </c>
      <c r="L144" s="19">
        <v>20</v>
      </c>
      <c r="M144" s="19" t="s">
        <v>617</v>
      </c>
      <c r="N144" s="19" t="str">
        <f t="shared" si="2"/>
        <v>Tam</v>
      </c>
      <c r="O144" s="17" t="s">
        <v>41</v>
      </c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>
      <c r="A145" s="19">
        <f t="shared" si="0"/>
        <v>144</v>
      </c>
      <c r="B145" s="80" t="s">
        <v>949</v>
      </c>
      <c r="C145" s="9" t="s">
        <v>543</v>
      </c>
      <c r="D145" s="19" t="s">
        <v>80</v>
      </c>
      <c r="E145" s="19">
        <v>20</v>
      </c>
      <c r="F145" s="81">
        <v>42891</v>
      </c>
      <c r="G145" s="81">
        <v>42920</v>
      </c>
      <c r="H145" s="19">
        <f t="shared" si="10"/>
        <v>20</v>
      </c>
      <c r="I145" s="19">
        <v>0</v>
      </c>
      <c r="J145" s="19">
        <f t="shared" si="11"/>
        <v>0</v>
      </c>
      <c r="K145" s="19" t="s">
        <v>614</v>
      </c>
      <c r="L145" s="19">
        <v>20</v>
      </c>
      <c r="M145" s="19" t="s">
        <v>617</v>
      </c>
      <c r="N145" s="19" t="str">
        <f t="shared" si="2"/>
        <v>Tam</v>
      </c>
      <c r="O145" s="17" t="s">
        <v>41</v>
      </c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>
      <c r="A146" s="19">
        <f t="shared" si="0"/>
        <v>145</v>
      </c>
      <c r="B146" s="80" t="s">
        <v>876</v>
      </c>
      <c r="C146" s="9" t="s">
        <v>546</v>
      </c>
      <c r="D146" s="19" t="s">
        <v>80</v>
      </c>
      <c r="E146" s="19">
        <v>15</v>
      </c>
      <c r="F146" s="81">
        <v>42905</v>
      </c>
      <c r="G146" s="81">
        <v>42927</v>
      </c>
      <c r="H146" s="19">
        <f t="shared" si="10"/>
        <v>15</v>
      </c>
      <c r="I146" s="19"/>
      <c r="J146" s="19">
        <f t="shared" si="11"/>
        <v>0</v>
      </c>
      <c r="K146" s="19" t="s">
        <v>614</v>
      </c>
      <c r="L146" s="19">
        <v>15</v>
      </c>
      <c r="M146" s="19" t="s">
        <v>612</v>
      </c>
      <c r="N146" s="19" t="str">
        <f t="shared" si="2"/>
        <v>Tam</v>
      </c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>
      <c r="A147" s="19">
        <f t="shared" si="0"/>
        <v>146</v>
      </c>
      <c r="B147" s="19"/>
      <c r="C147" s="19"/>
      <c r="D147" s="19"/>
      <c r="E147" s="19"/>
      <c r="F147" s="81"/>
      <c r="G147" s="81"/>
      <c r="H147" s="19"/>
      <c r="I147" s="19"/>
      <c r="J147" s="19"/>
      <c r="K147" s="19"/>
      <c r="L147" s="19"/>
      <c r="M147" s="19"/>
      <c r="N147" s="19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>
      <c r="A148" s="19">
        <f t="shared" si="0"/>
        <v>147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>
      <c r="A149" s="19">
        <f t="shared" si="0"/>
        <v>148</v>
      </c>
      <c r="B149" s="19"/>
      <c r="C149" s="19"/>
      <c r="D149" s="19"/>
      <c r="E149" s="19"/>
      <c r="F149" s="19"/>
      <c r="G149" s="19" t="s">
        <v>176</v>
      </c>
      <c r="H149" s="19">
        <f>A153</f>
        <v>152</v>
      </c>
      <c r="I149" s="19"/>
      <c r="J149" s="19"/>
      <c r="K149" s="19"/>
      <c r="L149" s="19"/>
      <c r="M149" s="19"/>
      <c r="N149" s="19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>
      <c r="A150" s="19">
        <f t="shared" si="0"/>
        <v>149</v>
      </c>
      <c r="B150" s="19"/>
      <c r="C150" s="19"/>
      <c r="D150" s="19"/>
      <c r="E150" s="19"/>
      <c r="F150" s="19"/>
      <c r="G150" s="19" t="s">
        <v>550</v>
      </c>
      <c r="H150" s="19">
        <f>COUNTIF(O:O,"Başarılı")</f>
        <v>7</v>
      </c>
      <c r="I150" s="19"/>
      <c r="J150" s="19"/>
      <c r="K150" s="19"/>
      <c r="L150" s="19"/>
      <c r="M150" s="19"/>
      <c r="N150" s="19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>
      <c r="A151" s="19">
        <f t="shared" si="0"/>
        <v>150</v>
      </c>
      <c r="B151" s="19"/>
      <c r="C151" s="19"/>
      <c r="D151" s="19"/>
      <c r="E151" s="19"/>
      <c r="F151" s="19"/>
      <c r="G151" s="19" t="s">
        <v>137</v>
      </c>
      <c r="H151" s="19">
        <f>COUNTIF(O:O,"T")</f>
        <v>106</v>
      </c>
      <c r="I151" s="19"/>
      <c r="J151" s="19"/>
      <c r="K151" s="19"/>
      <c r="L151" s="19"/>
      <c r="M151" s="19"/>
      <c r="N151" s="19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>
      <c r="A152" s="19">
        <f t="shared" si="0"/>
        <v>151</v>
      </c>
      <c r="B152" s="19"/>
      <c r="C152" s="19"/>
      <c r="D152" s="19"/>
      <c r="E152" s="19"/>
      <c r="F152" s="19"/>
      <c r="G152" s="19" t="s">
        <v>553</v>
      </c>
      <c r="H152" s="19">
        <f>COUNTIF(O2:O145,"=")</f>
        <v>29</v>
      </c>
      <c r="I152" s="19"/>
      <c r="J152" s="19"/>
      <c r="K152" s="19"/>
      <c r="L152" s="19"/>
      <c r="M152" s="19"/>
      <c r="N152" s="19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>
      <c r="A153" s="19">
        <f t="shared" si="0"/>
        <v>152</v>
      </c>
      <c r="B153" s="19"/>
      <c r="C153" s="19"/>
      <c r="D153" s="19"/>
      <c r="E153" s="19"/>
      <c r="F153" s="19"/>
      <c r="G153" s="19" t="s">
        <v>555</v>
      </c>
      <c r="H153" s="19">
        <f>SUM(H150:H152)</f>
        <v>142</v>
      </c>
      <c r="I153" s="19"/>
      <c r="J153" s="19"/>
      <c r="K153" s="19"/>
      <c r="L153" s="19"/>
      <c r="M153" s="19"/>
      <c r="N153" s="19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>
      <c r="A156" s="19"/>
      <c r="B156" s="7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>
      <c r="A157" s="19"/>
      <c r="B157" s="7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>
      <c r="A158" s="19"/>
      <c r="B158" s="7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>
      <c r="A159" s="19"/>
      <c r="B159" s="7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>
      <c r="A160" s="19"/>
      <c r="B160" s="7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>
      <c r="A161" s="19"/>
      <c r="B161" s="7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>
      <c r="A162" s="19"/>
      <c r="B162" s="7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>
      <c r="A163" s="19"/>
      <c r="B163" s="7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>
      <c r="A164" s="19"/>
      <c r="B164" s="7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>
      <c r="A165" s="19"/>
      <c r="B165" s="7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>
      <c r="A166" s="19"/>
      <c r="B166" s="7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>
      <c r="A167" s="19"/>
      <c r="B167" s="7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>
      <c r="A168" s="19"/>
      <c r="B168" s="7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>
      <c r="A169" s="19"/>
      <c r="B169" s="7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>
      <c r="A170" s="19"/>
      <c r="B170" s="7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>
      <c r="A171" s="19"/>
      <c r="B171" s="7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>
      <c r="A172" s="19"/>
      <c r="B172" s="7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>
      <c r="A173" s="19"/>
      <c r="B173" s="7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>
      <c r="A174" s="19"/>
      <c r="B174" s="7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>
      <c r="A175" s="19"/>
      <c r="B175" s="7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>
      <c r="A176" s="19"/>
      <c r="B176" s="7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>
      <c r="A177" s="19"/>
      <c r="B177" s="7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>
      <c r="A178" s="19"/>
      <c r="B178" s="7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>
      <c r="A179" s="19"/>
      <c r="B179" s="7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>
      <c r="A180" s="19"/>
      <c r="B180" s="7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>
      <c r="A181" s="19"/>
      <c r="B181" s="7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>
      <c r="A182" s="19"/>
      <c r="B182" s="7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>
      <c r="A183" s="19"/>
      <c r="B183" s="7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>
      <c r="A184" s="19"/>
      <c r="B184" s="7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>
      <c r="A185" s="19"/>
      <c r="B185" s="7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>
      <c r="A186" s="19"/>
      <c r="B186" s="7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>
      <c r="A187" s="19"/>
      <c r="B187" s="7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>
      <c r="A188" s="19"/>
      <c r="B188" s="7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>
      <c r="A189" s="19"/>
      <c r="B189" s="7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>
      <c r="A190" s="19"/>
      <c r="B190" s="7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>
      <c r="A191" s="19"/>
      <c r="B191" s="7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>
      <c r="A192" s="19"/>
      <c r="B192" s="7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>
      <c r="A193" s="19"/>
      <c r="B193" s="7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>
      <c r="A194" s="19"/>
      <c r="B194" s="7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>
      <c r="A195" s="19"/>
      <c r="B195" s="7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>
      <c r="A196" s="19"/>
      <c r="B196" s="7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>
      <c r="A197" s="19"/>
      <c r="B197" s="7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>
      <c r="A198" s="19"/>
      <c r="B198" s="7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>
      <c r="A199" s="19"/>
      <c r="B199" s="7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>
      <c r="A200" s="19"/>
      <c r="B200" s="7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>
      <c r="A201" s="19"/>
      <c r="B201" s="7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>
      <c r="A202" s="19"/>
      <c r="B202" s="7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>
      <c r="A203" s="19"/>
      <c r="B203" s="7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>
      <c r="A204" s="19"/>
      <c r="B204" s="7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>
      <c r="A205" s="19"/>
      <c r="B205" s="7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>
      <c r="A206" s="19"/>
      <c r="B206" s="7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>
      <c r="A207" s="19"/>
      <c r="B207" s="7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>
      <c r="A208" s="19"/>
      <c r="B208" s="7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>
      <c r="A209" s="19"/>
      <c r="B209" s="7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>
      <c r="A210" s="19"/>
      <c r="B210" s="7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>
      <c r="A211" s="19"/>
      <c r="B211" s="7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>
      <c r="A212" s="19"/>
      <c r="B212" s="7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>
      <c r="A213" s="19"/>
      <c r="B213" s="7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>
      <c r="A214" s="19"/>
      <c r="B214" s="7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>
      <c r="A215" s="19"/>
      <c r="B215" s="7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>
      <c r="A216" s="19"/>
      <c r="B216" s="7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>
      <c r="A217" s="19"/>
      <c r="B217" s="7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>
      <c r="A218" s="19"/>
      <c r="B218" s="7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>
      <c r="A219" s="19"/>
      <c r="B219" s="7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>
      <c r="A220" s="19"/>
      <c r="B220" s="7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>
      <c r="A221" s="19"/>
      <c r="B221" s="7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>
      <c r="A222" s="19"/>
      <c r="B222" s="7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>
      <c r="A223" s="19"/>
      <c r="B223" s="7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>
      <c r="A224" s="19"/>
      <c r="B224" s="7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>
      <c r="A225" s="19"/>
      <c r="B225" s="7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>
      <c r="A226" s="19"/>
      <c r="B226" s="7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>
      <c r="A227" s="19"/>
      <c r="B227" s="7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>
      <c r="A228" s="19"/>
      <c r="B228" s="7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>
      <c r="A229" s="19"/>
      <c r="B229" s="7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>
      <c r="A230" s="19"/>
      <c r="B230" s="7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>
      <c r="A231" s="19"/>
      <c r="B231" s="7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>
      <c r="A232" s="19"/>
      <c r="B232" s="7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>
      <c r="A233" s="19"/>
      <c r="B233" s="7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>
      <c r="A234" s="19"/>
      <c r="B234" s="7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>
      <c r="A235" s="19"/>
      <c r="B235" s="7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>
      <c r="A236" s="19"/>
      <c r="B236" s="7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>
      <c r="A237" s="19"/>
      <c r="B237" s="7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>
      <c r="A238" s="19"/>
      <c r="B238" s="7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>
      <c r="A239" s="19"/>
      <c r="B239" s="7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>
      <c r="A240" s="19"/>
      <c r="B240" s="7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>
      <c r="A241" s="19"/>
      <c r="B241" s="7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>
      <c r="A242" s="19"/>
      <c r="B242" s="7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>
      <c r="A243" s="19"/>
      <c r="B243" s="7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>
      <c r="A244" s="19"/>
      <c r="B244" s="7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>
      <c r="A245" s="19"/>
      <c r="B245" s="7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>
      <c r="A246" s="19"/>
      <c r="B246" s="7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>
      <c r="A247" s="19"/>
      <c r="B247" s="7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>
      <c r="A248" s="19"/>
      <c r="B248" s="7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>
      <c r="A249" s="19"/>
      <c r="B249" s="7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>
      <c r="A250" s="19"/>
      <c r="B250" s="7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>
      <c r="A251" s="19"/>
      <c r="B251" s="7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>
      <c r="A252" s="19"/>
      <c r="B252" s="7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>
      <c r="A253" s="19"/>
      <c r="B253" s="7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>
      <c r="A254" s="19"/>
      <c r="B254" s="7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>
      <c r="A255" s="19"/>
      <c r="B255" s="7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>
      <c r="A256" s="19"/>
      <c r="B256" s="7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>
      <c r="A257" s="19"/>
      <c r="B257" s="7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>
      <c r="A258" s="19"/>
      <c r="B258" s="7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>
      <c r="A259" s="19"/>
      <c r="B259" s="7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>
      <c r="A260" s="19"/>
      <c r="B260" s="7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>
      <c r="A261" s="19"/>
      <c r="B261" s="7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>
      <c r="A262" s="19"/>
      <c r="B262" s="7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>
      <c r="A263" s="19"/>
      <c r="B263" s="7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>
      <c r="A264" s="19"/>
      <c r="B264" s="7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>
      <c r="A265" s="19"/>
      <c r="B265" s="7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>
      <c r="A266" s="19"/>
      <c r="B266" s="7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>
      <c r="A267" s="19"/>
      <c r="B267" s="7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>
      <c r="A268" s="19"/>
      <c r="B268" s="7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>
      <c r="A269" s="19"/>
      <c r="B269" s="7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>
      <c r="A270" s="19"/>
      <c r="B270" s="7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>
      <c r="A271" s="19"/>
      <c r="B271" s="7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>
      <c r="A272" s="19"/>
      <c r="B272" s="7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>
      <c r="A273" s="19"/>
      <c r="B273" s="7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>
      <c r="A274" s="19"/>
      <c r="B274" s="7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>
      <c r="A275" s="19"/>
      <c r="B275" s="7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>
      <c r="A276" s="19"/>
      <c r="B276" s="7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>
      <c r="A277" s="19"/>
      <c r="B277" s="7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>
      <c r="A278" s="19"/>
      <c r="B278" s="7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>
      <c r="A279" s="19"/>
      <c r="B279" s="7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>
      <c r="A280" s="19"/>
      <c r="B280" s="7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>
      <c r="A281" s="19"/>
      <c r="B281" s="7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>
      <c r="A282" s="19"/>
      <c r="B282" s="7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>
      <c r="A283" s="19"/>
      <c r="B283" s="7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>
      <c r="A284" s="19"/>
      <c r="B284" s="7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>
      <c r="A285" s="19"/>
      <c r="B285" s="7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>
      <c r="A286" s="19"/>
      <c r="B286" s="7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>
      <c r="A287" s="19"/>
      <c r="B287" s="7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>
      <c r="A288" s="19"/>
      <c r="B288" s="7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>
      <c r="A289" s="19"/>
      <c r="B289" s="7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>
      <c r="A290" s="19"/>
      <c r="B290" s="7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>
      <c r="A291" s="19"/>
      <c r="B291" s="7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>
      <c r="A292" s="19"/>
      <c r="B292" s="7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>
      <c r="A293" s="19"/>
      <c r="B293" s="7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>
      <c r="A294" s="19"/>
      <c r="B294" s="7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>
      <c r="A295" s="19"/>
      <c r="B295" s="7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>
      <c r="A296" s="19"/>
      <c r="B296" s="7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>
      <c r="A297" s="19"/>
      <c r="B297" s="7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>
      <c r="A298" s="19"/>
      <c r="B298" s="7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>
      <c r="A299" s="19"/>
      <c r="B299" s="7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>
      <c r="A300" s="19"/>
      <c r="B300" s="7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>
      <c r="A301" s="19"/>
      <c r="B301" s="7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>
      <c r="A302" s="19"/>
      <c r="B302" s="7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>
      <c r="A303" s="19"/>
      <c r="B303" s="7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>
      <c r="A304" s="19"/>
      <c r="B304" s="7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>
      <c r="A305" s="19"/>
      <c r="B305" s="7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>
      <c r="A306" s="19"/>
      <c r="B306" s="7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>
      <c r="A307" s="19"/>
      <c r="B307" s="7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>
      <c r="A308" s="19"/>
      <c r="B308" s="7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>
      <c r="A309" s="19"/>
      <c r="B309" s="7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>
      <c r="A310" s="19"/>
      <c r="B310" s="7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>
      <c r="A311" s="19"/>
      <c r="B311" s="7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>
      <c r="A312" s="19"/>
      <c r="B312" s="7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>
      <c r="A313" s="19"/>
      <c r="B313" s="7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>
      <c r="A314" s="19"/>
      <c r="B314" s="7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>
      <c r="A315" s="19"/>
      <c r="B315" s="7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>
      <c r="A316" s="19"/>
      <c r="B316" s="7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>
      <c r="A317" s="19"/>
      <c r="B317" s="7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>
      <c r="A318" s="19"/>
      <c r="B318" s="7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>
      <c r="A319" s="19"/>
      <c r="B319" s="7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>
      <c r="A320" s="19"/>
      <c r="B320" s="7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>
      <c r="A321" s="19"/>
      <c r="B321" s="7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>
      <c r="A322" s="19"/>
      <c r="B322" s="7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>
      <c r="A323" s="19"/>
      <c r="B323" s="7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>
      <c r="A324" s="19"/>
      <c r="B324" s="7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>
      <c r="A325" s="19"/>
      <c r="B325" s="7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>
      <c r="A326" s="19"/>
      <c r="B326" s="7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>
      <c r="A327" s="19"/>
      <c r="B327" s="7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>
      <c r="A328" s="19"/>
      <c r="B328" s="7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>
      <c r="A329" s="19"/>
      <c r="B329" s="7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>
      <c r="A330" s="19"/>
      <c r="B330" s="7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>
      <c r="A331" s="19"/>
      <c r="B331" s="7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>
      <c r="A332" s="19"/>
      <c r="B332" s="7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>
      <c r="A333" s="19"/>
      <c r="B333" s="7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>
      <c r="A334" s="19"/>
      <c r="B334" s="7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>
      <c r="A335" s="19"/>
      <c r="B335" s="7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>
      <c r="A336" s="19"/>
      <c r="B336" s="7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>
      <c r="A337" s="19"/>
      <c r="B337" s="7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>
      <c r="A338" s="19"/>
      <c r="B338" s="7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>
      <c r="A339" s="19"/>
      <c r="B339" s="7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>
      <c r="A340" s="19"/>
      <c r="B340" s="7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>
      <c r="A341" s="19"/>
      <c r="B341" s="7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>
      <c r="A342" s="19"/>
      <c r="B342" s="7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>
      <c r="A343" s="19"/>
      <c r="B343" s="7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>
      <c r="A344" s="19"/>
      <c r="B344" s="7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>
      <c r="A345" s="19"/>
      <c r="B345" s="7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>
      <c r="A346" s="19"/>
      <c r="B346" s="7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>
      <c r="A347" s="19"/>
      <c r="B347" s="7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>
      <c r="A348" s="19"/>
      <c r="B348" s="7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>
      <c r="A349" s="19"/>
      <c r="B349" s="7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>
      <c r="A350" s="19"/>
      <c r="B350" s="7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>
      <c r="A351" s="19"/>
      <c r="B351" s="7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>
      <c r="A352" s="19"/>
      <c r="B352" s="7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>
      <c r="A353" s="19"/>
      <c r="B353" s="7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>
      <c r="A354" s="19"/>
      <c r="B354" s="7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>
      <c r="A355" s="19"/>
      <c r="B355" s="7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>
      <c r="A356" s="19"/>
      <c r="B356" s="7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>
      <c r="A357" s="19"/>
      <c r="B357" s="7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>
      <c r="A358" s="19"/>
      <c r="B358" s="7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>
      <c r="A359" s="19"/>
      <c r="B359" s="7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>
      <c r="A360" s="19"/>
      <c r="B360" s="7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>
      <c r="A361" s="19"/>
      <c r="B361" s="7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>
      <c r="A362" s="19"/>
      <c r="B362" s="7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>
      <c r="A363" s="19"/>
      <c r="B363" s="7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>
      <c r="A364" s="19"/>
      <c r="B364" s="7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>
      <c r="A365" s="19"/>
      <c r="B365" s="7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>
      <c r="A366" s="19"/>
      <c r="B366" s="7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>
      <c r="A367" s="19"/>
      <c r="B367" s="7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>
      <c r="A368" s="19"/>
      <c r="B368" s="7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>
      <c r="A369" s="19"/>
      <c r="B369" s="7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>
      <c r="A370" s="19"/>
      <c r="B370" s="7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>
      <c r="A371" s="19"/>
      <c r="B371" s="7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>
      <c r="A372" s="19"/>
      <c r="B372" s="7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>
      <c r="A373" s="19"/>
      <c r="B373" s="7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>
      <c r="A374" s="19"/>
      <c r="B374" s="7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>
      <c r="A375" s="19"/>
      <c r="B375" s="7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>
      <c r="A376" s="19"/>
      <c r="B376" s="7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>
      <c r="A377" s="19"/>
      <c r="B377" s="7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>
      <c r="A378" s="19"/>
      <c r="B378" s="7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>
      <c r="A379" s="19"/>
      <c r="B379" s="7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>
      <c r="A380" s="19"/>
      <c r="B380" s="7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>
      <c r="A381" s="19"/>
      <c r="B381" s="7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>
      <c r="A382" s="19"/>
      <c r="B382" s="7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>
      <c r="A383" s="19"/>
      <c r="B383" s="7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>
      <c r="A384" s="19"/>
      <c r="B384" s="7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>
      <c r="A385" s="19"/>
      <c r="B385" s="7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>
      <c r="A386" s="19"/>
      <c r="B386" s="7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>
      <c r="A387" s="19"/>
      <c r="B387" s="7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>
      <c r="A388" s="19"/>
      <c r="B388" s="7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>
      <c r="A389" s="19"/>
      <c r="B389" s="7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>
      <c r="A390" s="19"/>
      <c r="B390" s="7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>
      <c r="A391" s="19"/>
      <c r="B391" s="7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>
      <c r="A392" s="19"/>
      <c r="B392" s="7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>
      <c r="A393" s="19"/>
      <c r="B393" s="7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>
      <c r="A394" s="19"/>
      <c r="B394" s="7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>
      <c r="A395" s="19"/>
      <c r="B395" s="7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>
      <c r="A396" s="19"/>
      <c r="B396" s="7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>
      <c r="A397" s="19"/>
      <c r="B397" s="7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>
      <c r="A398" s="19"/>
      <c r="B398" s="7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>
      <c r="A399" s="19"/>
      <c r="B399" s="7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>
      <c r="A400" s="19"/>
      <c r="B400" s="7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>
      <c r="A401" s="19"/>
      <c r="B401" s="7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>
      <c r="A402" s="19"/>
      <c r="B402" s="7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>
      <c r="A403" s="19"/>
      <c r="B403" s="7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>
      <c r="A404" s="19"/>
      <c r="B404" s="7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>
      <c r="A405" s="19"/>
      <c r="B405" s="7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>
      <c r="A406" s="19"/>
      <c r="B406" s="7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>
      <c r="A407" s="19"/>
      <c r="B407" s="7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>
      <c r="A408" s="19"/>
      <c r="B408" s="7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>
      <c r="A409" s="19"/>
      <c r="B409" s="7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>
      <c r="A410" s="19"/>
      <c r="B410" s="7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>
      <c r="A411" s="19"/>
      <c r="B411" s="7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>
      <c r="A412" s="19"/>
      <c r="B412" s="7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>
      <c r="A413" s="19"/>
      <c r="B413" s="7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>
      <c r="A414" s="19"/>
      <c r="B414" s="7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>
      <c r="A415" s="19"/>
      <c r="B415" s="7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>
      <c r="A416" s="19"/>
      <c r="B416" s="7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>
      <c r="A417" s="19"/>
      <c r="B417" s="7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>
      <c r="A418" s="19"/>
      <c r="B418" s="7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>
      <c r="A419" s="19"/>
      <c r="B419" s="7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>
      <c r="A420" s="19"/>
      <c r="B420" s="7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>
      <c r="A421" s="19"/>
      <c r="B421" s="7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>
      <c r="A422" s="19"/>
      <c r="B422" s="7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>
      <c r="A423" s="19"/>
      <c r="B423" s="7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>
      <c r="A424" s="19"/>
      <c r="B424" s="7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>
      <c r="A425" s="19"/>
      <c r="B425" s="7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>
      <c r="A426" s="19"/>
      <c r="B426" s="7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>
      <c r="A427" s="19"/>
      <c r="B427" s="7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>
      <c r="A428" s="19"/>
      <c r="B428" s="7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>
      <c r="A429" s="19"/>
      <c r="B429" s="7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>
      <c r="A430" s="19"/>
      <c r="B430" s="7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>
      <c r="A431" s="19"/>
      <c r="B431" s="7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>
      <c r="A432" s="19"/>
      <c r="B432" s="7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>
      <c r="A433" s="19"/>
      <c r="B433" s="7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>
      <c r="A434" s="19"/>
      <c r="B434" s="7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>
      <c r="A435" s="19"/>
      <c r="B435" s="7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>
      <c r="A436" s="19"/>
      <c r="B436" s="7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>
      <c r="A437" s="19"/>
      <c r="B437" s="7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>
      <c r="A438" s="19"/>
      <c r="B438" s="7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>
      <c r="A439" s="19"/>
      <c r="B439" s="7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>
      <c r="A440" s="19"/>
      <c r="B440" s="7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>
      <c r="A441" s="19"/>
      <c r="B441" s="7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>
      <c r="A442" s="19"/>
      <c r="B442" s="7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>
      <c r="A443" s="19"/>
      <c r="B443" s="7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>
      <c r="A444" s="19"/>
      <c r="B444" s="7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>
      <c r="A445" s="19"/>
      <c r="B445" s="7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>
      <c r="A446" s="19"/>
      <c r="B446" s="7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>
      <c r="A447" s="19"/>
      <c r="B447" s="7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>
      <c r="A448" s="19"/>
      <c r="B448" s="7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>
      <c r="A449" s="19"/>
      <c r="B449" s="7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>
      <c r="A450" s="19"/>
      <c r="B450" s="7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>
      <c r="A451" s="19"/>
      <c r="B451" s="7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>
      <c r="A452" s="19"/>
      <c r="B452" s="7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>
      <c r="A453" s="19"/>
      <c r="B453" s="7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>
      <c r="A454" s="19"/>
      <c r="B454" s="7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>
      <c r="A455" s="19"/>
      <c r="B455" s="7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>
      <c r="A456" s="19"/>
      <c r="B456" s="7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>
      <c r="A457" s="19"/>
      <c r="B457" s="7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>
      <c r="A458" s="19"/>
      <c r="B458" s="7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>
      <c r="A459" s="19"/>
      <c r="B459" s="7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>
      <c r="A460" s="19"/>
      <c r="B460" s="7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>
      <c r="A461" s="19"/>
      <c r="B461" s="7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>
      <c r="A462" s="19"/>
      <c r="B462" s="7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>
      <c r="A463" s="19"/>
      <c r="B463" s="7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>
      <c r="A464" s="19"/>
      <c r="B464" s="7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>
      <c r="A465" s="19"/>
      <c r="B465" s="7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>
      <c r="A466" s="19"/>
      <c r="B466" s="7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>
      <c r="A467" s="19"/>
      <c r="B467" s="7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>
      <c r="A468" s="19"/>
      <c r="B468" s="7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>
      <c r="A469" s="19"/>
      <c r="B469" s="7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>
      <c r="A470" s="19"/>
      <c r="B470" s="7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>
      <c r="A471" s="19"/>
      <c r="B471" s="7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>
      <c r="A472" s="19"/>
      <c r="B472" s="7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>
      <c r="A473" s="19"/>
      <c r="B473" s="7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>
      <c r="A474" s="19"/>
      <c r="B474" s="7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>
      <c r="A475" s="19"/>
      <c r="B475" s="7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>
      <c r="A476" s="19"/>
      <c r="B476" s="7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>
      <c r="A477" s="19"/>
      <c r="B477" s="7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>
      <c r="A478" s="19"/>
      <c r="B478" s="7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>
      <c r="A479" s="19"/>
      <c r="B479" s="7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>
      <c r="A480" s="19"/>
      <c r="B480" s="7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>
      <c r="A481" s="19"/>
      <c r="B481" s="7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>
      <c r="A482" s="19"/>
      <c r="B482" s="7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>
      <c r="A483" s="19"/>
      <c r="B483" s="7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>
      <c r="A484" s="19"/>
      <c r="B484" s="7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>
      <c r="A485" s="19"/>
      <c r="B485" s="7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>
      <c r="A486" s="19"/>
      <c r="B486" s="7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>
      <c r="A487" s="19"/>
      <c r="B487" s="7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>
      <c r="A488" s="19"/>
      <c r="B488" s="7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>
      <c r="A489" s="19"/>
      <c r="B489" s="7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>
      <c r="A490" s="19"/>
      <c r="B490" s="7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>
      <c r="A491" s="19"/>
      <c r="B491" s="7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>
      <c r="A492" s="19"/>
      <c r="B492" s="7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>
      <c r="A493" s="19"/>
      <c r="B493" s="7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>
      <c r="A494" s="19"/>
      <c r="B494" s="7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>
      <c r="A495" s="19"/>
      <c r="B495" s="7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>
      <c r="A496" s="19"/>
      <c r="B496" s="7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>
      <c r="A497" s="19"/>
      <c r="B497" s="7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>
      <c r="A498" s="19"/>
      <c r="B498" s="7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>
      <c r="A499" s="19"/>
      <c r="B499" s="7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>
      <c r="A500" s="19"/>
      <c r="B500" s="7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>
      <c r="A501" s="19"/>
      <c r="B501" s="7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>
      <c r="A502" s="19"/>
      <c r="B502" s="7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>
      <c r="A503" s="19"/>
      <c r="B503" s="7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>
      <c r="A504" s="19"/>
      <c r="B504" s="7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>
      <c r="A505" s="19"/>
      <c r="B505" s="7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>
      <c r="A506" s="19"/>
      <c r="B506" s="7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>
      <c r="A507" s="19"/>
      <c r="B507" s="7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>
      <c r="A508" s="19"/>
      <c r="B508" s="7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>
      <c r="A509" s="19"/>
      <c r="B509" s="7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>
      <c r="A510" s="19"/>
      <c r="B510" s="7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>
      <c r="A511" s="19"/>
      <c r="B511" s="7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>
      <c r="A512" s="19"/>
      <c r="B512" s="7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>
      <c r="A513" s="19"/>
      <c r="B513" s="7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>
      <c r="A514" s="19"/>
      <c r="B514" s="7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>
      <c r="A515" s="19"/>
      <c r="B515" s="7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>
      <c r="A516" s="19"/>
      <c r="B516" s="7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>
      <c r="A517" s="19"/>
      <c r="B517" s="7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>
      <c r="A518" s="19"/>
      <c r="B518" s="7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>
      <c r="A519" s="19"/>
      <c r="B519" s="7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>
      <c r="A520" s="19"/>
      <c r="B520" s="7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>
      <c r="A521" s="19"/>
      <c r="B521" s="7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>
      <c r="A522" s="19"/>
      <c r="B522" s="7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>
      <c r="A523" s="19"/>
      <c r="B523" s="7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>
      <c r="A524" s="19"/>
      <c r="B524" s="7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>
      <c r="A525" s="19"/>
      <c r="B525" s="7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>
      <c r="A526" s="19"/>
      <c r="B526" s="7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>
      <c r="A527" s="19"/>
      <c r="B527" s="7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>
      <c r="A528" s="19"/>
      <c r="B528" s="7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>
      <c r="A529" s="19"/>
      <c r="B529" s="7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>
      <c r="A530" s="19"/>
      <c r="B530" s="7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>
      <c r="A531" s="19"/>
      <c r="B531" s="7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>
      <c r="A532" s="19"/>
      <c r="B532" s="7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>
      <c r="A533" s="19"/>
      <c r="B533" s="7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>
      <c r="A534" s="19"/>
      <c r="B534" s="7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>
      <c r="A535" s="19"/>
      <c r="B535" s="7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>
      <c r="A536" s="19"/>
      <c r="B536" s="7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>
      <c r="A537" s="19"/>
      <c r="B537" s="7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>
      <c r="A538" s="19"/>
      <c r="B538" s="7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>
      <c r="A539" s="19"/>
      <c r="B539" s="7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>
      <c r="A540" s="19"/>
      <c r="B540" s="7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>
      <c r="A541" s="19"/>
      <c r="B541" s="7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>
      <c r="A542" s="19"/>
      <c r="B542" s="7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>
      <c r="A543" s="19"/>
      <c r="B543" s="7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>
      <c r="A544" s="19"/>
      <c r="B544" s="7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>
      <c r="A545" s="19"/>
      <c r="B545" s="7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>
      <c r="A546" s="19"/>
      <c r="B546" s="7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>
      <c r="A547" s="19"/>
      <c r="B547" s="7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>
      <c r="A548" s="19"/>
      <c r="B548" s="7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>
      <c r="A549" s="19"/>
      <c r="B549" s="7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>
      <c r="A550" s="19"/>
      <c r="B550" s="7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>
      <c r="A551" s="19"/>
      <c r="B551" s="7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>
      <c r="A552" s="19"/>
      <c r="B552" s="7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>
      <c r="A553" s="19"/>
      <c r="B553" s="7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>
      <c r="A554" s="19"/>
      <c r="B554" s="7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>
      <c r="A555" s="19"/>
      <c r="B555" s="7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>
      <c r="A556" s="19"/>
      <c r="B556" s="7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>
      <c r="A557" s="19"/>
      <c r="B557" s="7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>
      <c r="A558" s="19"/>
      <c r="B558" s="7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>
      <c r="A559" s="19"/>
      <c r="B559" s="7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>
      <c r="A560" s="19"/>
      <c r="B560" s="7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>
      <c r="A561" s="19"/>
      <c r="B561" s="7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>
      <c r="A562" s="19"/>
      <c r="B562" s="7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>
      <c r="A563" s="19"/>
      <c r="B563" s="7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>
      <c r="A564" s="19"/>
      <c r="B564" s="7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>
      <c r="A565" s="19"/>
      <c r="B565" s="7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>
      <c r="A566" s="19"/>
      <c r="B566" s="7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>
      <c r="A567" s="19"/>
      <c r="B567" s="7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>
      <c r="A568" s="19"/>
      <c r="B568" s="7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>
      <c r="A569" s="19"/>
      <c r="B569" s="7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>
      <c r="A570" s="19"/>
      <c r="B570" s="7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>
      <c r="A571" s="19"/>
      <c r="B571" s="7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>
      <c r="A572" s="19"/>
      <c r="B572" s="7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>
      <c r="A573" s="19"/>
      <c r="B573" s="7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>
      <c r="A574" s="19"/>
      <c r="B574" s="7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>
      <c r="A575" s="19"/>
      <c r="B575" s="7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>
      <c r="A576" s="19"/>
      <c r="B576" s="7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>
      <c r="A577" s="19"/>
      <c r="B577" s="7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>
      <c r="A578" s="19"/>
      <c r="B578" s="7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>
      <c r="A579" s="19"/>
      <c r="B579" s="7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>
      <c r="A580" s="19"/>
      <c r="B580" s="7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>
      <c r="A581" s="19"/>
      <c r="B581" s="7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>
      <c r="A582" s="19"/>
      <c r="B582" s="7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>
      <c r="A583" s="19"/>
      <c r="B583" s="7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>
      <c r="A584" s="19"/>
      <c r="B584" s="7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>
      <c r="A585" s="19"/>
      <c r="B585" s="7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>
      <c r="A586" s="19"/>
      <c r="B586" s="7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>
      <c r="A587" s="19"/>
      <c r="B587" s="7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>
      <c r="A588" s="19"/>
      <c r="B588" s="7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>
      <c r="A589" s="19"/>
      <c r="B589" s="7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>
      <c r="A590" s="19"/>
      <c r="B590" s="7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>
      <c r="A591" s="19"/>
      <c r="B591" s="7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>
      <c r="A592" s="19"/>
      <c r="B592" s="7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>
      <c r="A593" s="19"/>
      <c r="B593" s="7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>
      <c r="A594" s="19"/>
      <c r="B594" s="7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>
      <c r="A595" s="19"/>
      <c r="B595" s="7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>
      <c r="A596" s="19"/>
      <c r="B596" s="7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>
      <c r="A597" s="19"/>
      <c r="B597" s="7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>
      <c r="A598" s="19"/>
      <c r="B598" s="7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>
      <c r="A599" s="19"/>
      <c r="B599" s="7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>
      <c r="A600" s="19"/>
      <c r="B600" s="7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>
      <c r="A601" s="19"/>
      <c r="B601" s="7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>
      <c r="A602" s="19"/>
      <c r="B602" s="7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>
      <c r="A603" s="19"/>
      <c r="B603" s="7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>
      <c r="A604" s="19"/>
      <c r="B604" s="7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>
      <c r="A605" s="19"/>
      <c r="B605" s="7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>
      <c r="A606" s="19"/>
      <c r="B606" s="7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>
      <c r="A607" s="19"/>
      <c r="B607" s="7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>
      <c r="A608" s="19"/>
      <c r="B608" s="7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>
      <c r="A609" s="19"/>
      <c r="B609" s="7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>
      <c r="A610" s="19"/>
      <c r="B610" s="7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>
      <c r="A611" s="19"/>
      <c r="B611" s="7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>
      <c r="A612" s="19"/>
      <c r="B612" s="7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>
      <c r="A613" s="19"/>
      <c r="B613" s="7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>
      <c r="A614" s="19"/>
      <c r="B614" s="7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>
      <c r="A615" s="19"/>
      <c r="B615" s="7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>
      <c r="A616" s="19"/>
      <c r="B616" s="7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>
      <c r="A617" s="19"/>
      <c r="B617" s="7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>
      <c r="A618" s="19"/>
      <c r="B618" s="7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>
      <c r="A619" s="19"/>
      <c r="B619" s="7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>
      <c r="A620" s="19"/>
      <c r="B620" s="7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>
      <c r="A621" s="19"/>
      <c r="B621" s="7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>
      <c r="A622" s="19"/>
      <c r="B622" s="7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>
      <c r="A623" s="19"/>
      <c r="B623" s="7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>
      <c r="A624" s="19"/>
      <c r="B624" s="7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>
      <c r="A625" s="19"/>
      <c r="B625" s="7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>
      <c r="A626" s="19"/>
      <c r="B626" s="7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>
      <c r="A627" s="19"/>
      <c r="B627" s="7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>
      <c r="A628" s="19"/>
      <c r="B628" s="7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>
      <c r="A629" s="19"/>
      <c r="B629" s="7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>
      <c r="A630" s="19"/>
      <c r="B630" s="7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>
      <c r="A631" s="19"/>
      <c r="B631" s="7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>
      <c r="A632" s="19"/>
      <c r="B632" s="7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>
      <c r="A633" s="19"/>
      <c r="B633" s="7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>
      <c r="A634" s="19"/>
      <c r="B634" s="7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>
      <c r="A635" s="19"/>
      <c r="B635" s="7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>
      <c r="A636" s="19"/>
      <c r="B636" s="7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>
      <c r="A637" s="19"/>
      <c r="B637" s="7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>
      <c r="A638" s="19"/>
      <c r="B638" s="7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>
      <c r="A639" s="19"/>
      <c r="B639" s="7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>
      <c r="A640" s="19"/>
      <c r="B640" s="7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>
      <c r="A641" s="19"/>
      <c r="B641" s="7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>
      <c r="A642" s="19"/>
      <c r="B642" s="7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>
      <c r="A643" s="19"/>
      <c r="B643" s="7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>
      <c r="A644" s="19"/>
      <c r="B644" s="7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>
      <c r="A645" s="19"/>
      <c r="B645" s="7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>
      <c r="A646" s="19"/>
      <c r="B646" s="7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>
      <c r="A647" s="19"/>
      <c r="B647" s="7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>
      <c r="A648" s="19"/>
      <c r="B648" s="7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>
      <c r="A649" s="19"/>
      <c r="B649" s="7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>
      <c r="A650" s="19"/>
      <c r="B650" s="7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>
      <c r="A651" s="19"/>
      <c r="B651" s="7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>
      <c r="A652" s="19"/>
      <c r="B652" s="7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>
      <c r="A653" s="19"/>
      <c r="B653" s="7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>
      <c r="A654" s="19"/>
      <c r="B654" s="7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>
      <c r="A655" s="19"/>
      <c r="B655" s="7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>
      <c r="A656" s="19"/>
      <c r="B656" s="7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>
      <c r="A657" s="19"/>
      <c r="B657" s="7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>
      <c r="A658" s="19"/>
      <c r="B658" s="7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>
      <c r="A659" s="19"/>
      <c r="B659" s="7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>
      <c r="A660" s="19"/>
      <c r="B660" s="7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>
      <c r="A661" s="19"/>
      <c r="B661" s="7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>
      <c r="A662" s="19"/>
      <c r="B662" s="7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>
      <c r="A663" s="19"/>
      <c r="B663" s="7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>
      <c r="A664" s="19"/>
      <c r="B664" s="7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>
      <c r="A665" s="19"/>
      <c r="B665" s="7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>
      <c r="A666" s="19"/>
      <c r="B666" s="7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>
      <c r="A667" s="19"/>
      <c r="B667" s="7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>
      <c r="A668" s="19"/>
      <c r="B668" s="7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>
      <c r="A669" s="19"/>
      <c r="B669" s="7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>
      <c r="A670" s="19"/>
      <c r="B670" s="7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>
      <c r="A671" s="19"/>
      <c r="B671" s="7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>
      <c r="A672" s="19"/>
      <c r="B672" s="7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>
      <c r="A673" s="19"/>
      <c r="B673" s="7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>
      <c r="A674" s="19"/>
      <c r="B674" s="7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>
      <c r="A675" s="19"/>
      <c r="B675" s="7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>
      <c r="A676" s="19"/>
      <c r="B676" s="7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>
      <c r="A677" s="19"/>
      <c r="B677" s="7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>
      <c r="A678" s="19"/>
      <c r="B678" s="7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>
      <c r="A679" s="19"/>
      <c r="B679" s="7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>
      <c r="A680" s="19"/>
      <c r="B680" s="7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>
      <c r="A681" s="19"/>
      <c r="B681" s="7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>
      <c r="A682" s="19"/>
      <c r="B682" s="7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>
      <c r="A683" s="19"/>
      <c r="B683" s="7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>
      <c r="A684" s="19"/>
      <c r="B684" s="7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>
      <c r="A685" s="19"/>
      <c r="B685" s="7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>
      <c r="A686" s="19"/>
      <c r="B686" s="7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>
      <c r="A687" s="19"/>
      <c r="B687" s="7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>
      <c r="A688" s="19"/>
      <c r="B688" s="7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>
      <c r="A689" s="19"/>
      <c r="B689" s="7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>
      <c r="A690" s="19"/>
      <c r="B690" s="7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>
      <c r="A691" s="19"/>
      <c r="B691" s="7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>
      <c r="A692" s="19"/>
      <c r="B692" s="7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>
      <c r="A693" s="19"/>
      <c r="B693" s="7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>
      <c r="A694" s="19"/>
      <c r="B694" s="7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>
      <c r="A695" s="19"/>
      <c r="B695" s="7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>
      <c r="A696" s="19"/>
      <c r="B696" s="7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>
      <c r="A697" s="19"/>
      <c r="B697" s="7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>
      <c r="A698" s="19"/>
      <c r="B698" s="7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>
      <c r="A699" s="19"/>
      <c r="B699" s="7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>
      <c r="A700" s="19"/>
      <c r="B700" s="7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>
      <c r="A701" s="19"/>
      <c r="B701" s="7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>
      <c r="A702" s="19"/>
      <c r="B702" s="7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>
      <c r="A703" s="19"/>
      <c r="B703" s="7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>
      <c r="A704" s="19"/>
      <c r="B704" s="7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>
      <c r="A705" s="19"/>
      <c r="B705" s="7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>
      <c r="A706" s="19"/>
      <c r="B706" s="7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>
      <c r="A707" s="19"/>
      <c r="B707" s="7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>
      <c r="A708" s="19"/>
      <c r="B708" s="7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>
      <c r="A709" s="19"/>
      <c r="B709" s="7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>
      <c r="A710" s="19"/>
      <c r="B710" s="7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>
      <c r="A711" s="19"/>
      <c r="B711" s="7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>
      <c r="A712" s="19"/>
      <c r="B712" s="7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>
      <c r="A713" s="19"/>
      <c r="B713" s="7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>
      <c r="A714" s="19"/>
      <c r="B714" s="7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>
      <c r="A715" s="19"/>
      <c r="B715" s="7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>
      <c r="A716" s="19"/>
      <c r="B716" s="7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>
      <c r="A717" s="19"/>
      <c r="B717" s="7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>
      <c r="A718" s="19"/>
      <c r="B718" s="7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>
      <c r="A719" s="19"/>
      <c r="B719" s="7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>
      <c r="A720" s="19"/>
      <c r="B720" s="7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>
      <c r="A721" s="19"/>
      <c r="B721" s="7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>
      <c r="A722" s="19"/>
      <c r="B722" s="7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>
      <c r="A723" s="19"/>
      <c r="B723" s="7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>
      <c r="A724" s="19"/>
      <c r="B724" s="7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>
      <c r="A725" s="19"/>
      <c r="B725" s="7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>
      <c r="A726" s="19"/>
      <c r="B726" s="7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>
      <c r="A727" s="19"/>
      <c r="B727" s="7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>
      <c r="A728" s="19"/>
      <c r="B728" s="7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>
      <c r="A729" s="19"/>
      <c r="B729" s="7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>
      <c r="A730" s="19"/>
      <c r="B730" s="7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>
      <c r="A731" s="19"/>
      <c r="B731" s="7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>
      <c r="A732" s="19"/>
      <c r="B732" s="7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>
      <c r="A733" s="19"/>
      <c r="B733" s="7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>
      <c r="A734" s="19"/>
      <c r="B734" s="7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>
      <c r="A735" s="19"/>
      <c r="B735" s="7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>
      <c r="A736" s="19"/>
      <c r="B736" s="7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>
      <c r="A737" s="19"/>
      <c r="B737" s="7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>
      <c r="A738" s="19"/>
      <c r="B738" s="7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>
      <c r="A739" s="19"/>
      <c r="B739" s="7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>
      <c r="A740" s="19"/>
      <c r="B740" s="7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>
      <c r="A741" s="19"/>
      <c r="B741" s="7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>
      <c r="A742" s="19"/>
      <c r="B742" s="7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>
      <c r="A743" s="19"/>
      <c r="B743" s="7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>
      <c r="A744" s="19"/>
      <c r="B744" s="7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>
      <c r="A745" s="19"/>
      <c r="B745" s="7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>
      <c r="A746" s="19"/>
      <c r="B746" s="7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>
      <c r="A747" s="19"/>
      <c r="B747" s="7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>
      <c r="A748" s="19"/>
      <c r="B748" s="7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>
      <c r="A749" s="19"/>
      <c r="B749" s="7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>
      <c r="A750" s="19"/>
      <c r="B750" s="7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>
      <c r="A751" s="19"/>
      <c r="B751" s="7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>
      <c r="A752" s="19"/>
      <c r="B752" s="7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>
      <c r="A753" s="19"/>
      <c r="B753" s="7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>
      <c r="A754" s="19"/>
      <c r="B754" s="7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>
      <c r="A755" s="19"/>
      <c r="B755" s="7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>
      <c r="A756" s="19"/>
      <c r="B756" s="7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>
      <c r="A757" s="19"/>
      <c r="B757" s="7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>
      <c r="A758" s="19"/>
      <c r="B758" s="7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>
      <c r="A759" s="19"/>
      <c r="B759" s="7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>
      <c r="A760" s="19"/>
      <c r="B760" s="7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>
      <c r="A761" s="19"/>
      <c r="B761" s="7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>
      <c r="A762" s="19"/>
      <c r="B762" s="7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>
      <c r="A763" s="19"/>
      <c r="B763" s="7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>
      <c r="A764" s="19"/>
      <c r="B764" s="7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>
      <c r="A765" s="19"/>
      <c r="B765" s="7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>
      <c r="A766" s="19"/>
      <c r="B766" s="7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>
      <c r="A767" s="19"/>
      <c r="B767" s="7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>
      <c r="A768" s="19"/>
      <c r="B768" s="7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>
      <c r="A769" s="19"/>
      <c r="B769" s="7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>
      <c r="A770" s="19"/>
      <c r="B770" s="7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>
      <c r="A771" s="19"/>
      <c r="B771" s="7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>
      <c r="A772" s="19"/>
      <c r="B772" s="7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>
      <c r="A773" s="19"/>
      <c r="B773" s="7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>
      <c r="A774" s="19"/>
      <c r="B774" s="7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>
      <c r="A775" s="19"/>
      <c r="B775" s="7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>
      <c r="A776" s="19"/>
      <c r="B776" s="7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>
      <c r="A777" s="19"/>
      <c r="B777" s="7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>
      <c r="A778" s="19"/>
      <c r="B778" s="7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>
      <c r="A779" s="19"/>
      <c r="B779" s="7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>
      <c r="A780" s="19"/>
      <c r="B780" s="7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>
      <c r="A781" s="19"/>
      <c r="B781" s="7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>
      <c r="A782" s="19"/>
      <c r="B782" s="7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>
      <c r="A783" s="19"/>
      <c r="B783" s="7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>
      <c r="A784" s="19"/>
      <c r="B784" s="7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>
      <c r="A785" s="19"/>
      <c r="B785" s="7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>
      <c r="A786" s="19"/>
      <c r="B786" s="7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>
      <c r="A787" s="19"/>
      <c r="B787" s="7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>
      <c r="A788" s="19"/>
      <c r="B788" s="7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>
      <c r="A789" s="19"/>
      <c r="B789" s="7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>
      <c r="A790" s="19"/>
      <c r="B790" s="7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>
      <c r="A791" s="19"/>
      <c r="B791" s="7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>
      <c r="A792" s="19"/>
      <c r="B792" s="7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>
      <c r="A793" s="19"/>
      <c r="B793" s="7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>
      <c r="A794" s="19"/>
      <c r="B794" s="7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>
      <c r="A795" s="19"/>
      <c r="B795" s="7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>
      <c r="A796" s="19"/>
      <c r="B796" s="7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>
      <c r="A797" s="19"/>
      <c r="B797" s="7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>
      <c r="A798" s="19"/>
      <c r="B798" s="7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>
      <c r="A799" s="19"/>
      <c r="B799" s="7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>
      <c r="A800" s="19"/>
      <c r="B800" s="7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>
      <c r="A801" s="19"/>
      <c r="B801" s="7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>
      <c r="A802" s="19"/>
      <c r="B802" s="7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>
      <c r="A803" s="19"/>
      <c r="B803" s="7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>
      <c r="A804" s="19"/>
      <c r="B804" s="7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>
      <c r="A805" s="19"/>
      <c r="B805" s="7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>
      <c r="A806" s="19"/>
      <c r="B806" s="7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>
      <c r="A807" s="19"/>
      <c r="B807" s="7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>
      <c r="A808" s="19"/>
      <c r="B808" s="7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>
      <c r="A809" s="19"/>
      <c r="B809" s="7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>
      <c r="A810" s="19"/>
      <c r="B810" s="7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>
      <c r="A811" s="19"/>
      <c r="B811" s="7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>
      <c r="A812" s="19"/>
      <c r="B812" s="7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>
      <c r="A813" s="19"/>
      <c r="B813" s="7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>
      <c r="A814" s="19"/>
      <c r="B814" s="7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>
      <c r="A815" s="19"/>
      <c r="B815" s="7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>
      <c r="A816" s="19"/>
      <c r="B816" s="7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>
      <c r="A817" s="19"/>
      <c r="B817" s="7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>
      <c r="A818" s="19"/>
      <c r="B818" s="7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>
      <c r="A819" s="19"/>
      <c r="B819" s="7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>
      <c r="A820" s="19"/>
      <c r="B820" s="7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>
      <c r="A821" s="19"/>
      <c r="B821" s="7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>
      <c r="A822" s="19"/>
      <c r="B822" s="7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>
      <c r="A823" s="19"/>
      <c r="B823" s="7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>
      <c r="A824" s="19"/>
      <c r="B824" s="7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>
      <c r="A825" s="19"/>
      <c r="B825" s="7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>
      <c r="A826" s="19"/>
      <c r="B826" s="7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>
      <c r="A827" s="19"/>
      <c r="B827" s="7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>
      <c r="A828" s="19"/>
      <c r="B828" s="7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>
      <c r="A829" s="19"/>
      <c r="B829" s="7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>
      <c r="A830" s="19"/>
      <c r="B830" s="7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>
      <c r="A831" s="19"/>
      <c r="B831" s="7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>
      <c r="A832" s="19"/>
      <c r="B832" s="7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>
      <c r="A833" s="19"/>
      <c r="B833" s="7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>
      <c r="A834" s="19"/>
      <c r="B834" s="7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>
      <c r="A835" s="19"/>
      <c r="B835" s="7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>
      <c r="A836" s="19"/>
      <c r="B836" s="7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>
      <c r="A837" s="19"/>
      <c r="B837" s="7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>
      <c r="A838" s="19"/>
      <c r="B838" s="7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>
      <c r="A839" s="19"/>
      <c r="B839" s="7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>
      <c r="A840" s="19"/>
      <c r="B840" s="7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>
      <c r="A841" s="19"/>
      <c r="B841" s="7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>
      <c r="A842" s="19"/>
      <c r="B842" s="7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>
      <c r="A843" s="19"/>
      <c r="B843" s="7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>
      <c r="A844" s="19"/>
      <c r="B844" s="7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>
      <c r="A845" s="19"/>
      <c r="B845" s="7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>
      <c r="A846" s="19"/>
      <c r="B846" s="7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>
      <c r="A847" s="19"/>
      <c r="B847" s="7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>
      <c r="A848" s="19"/>
      <c r="B848" s="7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>
      <c r="A849" s="19"/>
      <c r="B849" s="7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>
      <c r="A850" s="19"/>
      <c r="B850" s="7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>
      <c r="A851" s="19"/>
      <c r="B851" s="7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>
      <c r="A852" s="19"/>
      <c r="B852" s="7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>
      <c r="A853" s="19"/>
      <c r="B853" s="7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>
      <c r="A854" s="19"/>
      <c r="B854" s="7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>
      <c r="A855" s="19"/>
      <c r="B855" s="7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>
      <c r="A856" s="19"/>
      <c r="B856" s="7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>
      <c r="A857" s="19"/>
      <c r="B857" s="7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>
      <c r="A858" s="19"/>
      <c r="B858" s="7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>
      <c r="A859" s="19"/>
      <c r="B859" s="7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>
      <c r="A860" s="19"/>
      <c r="B860" s="7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>
      <c r="A861" s="19"/>
      <c r="B861" s="7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>
      <c r="A862" s="19"/>
      <c r="B862" s="7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>
      <c r="A863" s="19"/>
      <c r="B863" s="7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>
      <c r="A864" s="19"/>
      <c r="B864" s="7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>
      <c r="A865" s="19"/>
      <c r="B865" s="7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>
      <c r="A866" s="19"/>
      <c r="B866" s="7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>
      <c r="A867" s="19"/>
      <c r="B867" s="7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>
      <c r="A868" s="19"/>
      <c r="B868" s="7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>
      <c r="A869" s="19"/>
      <c r="B869" s="7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>
      <c r="A870" s="19"/>
      <c r="B870" s="7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>
      <c r="A871" s="19"/>
      <c r="B871" s="7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>
      <c r="A872" s="19"/>
      <c r="B872" s="7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>
      <c r="A873" s="19"/>
      <c r="B873" s="7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>
      <c r="A874" s="19"/>
      <c r="B874" s="7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>
      <c r="A875" s="19"/>
      <c r="B875" s="7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>
      <c r="A876" s="19"/>
      <c r="B876" s="7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>
      <c r="A877" s="19"/>
      <c r="B877" s="7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>
      <c r="A878" s="19"/>
      <c r="B878" s="7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>
      <c r="A879" s="19"/>
      <c r="B879" s="7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>
      <c r="A880" s="19"/>
      <c r="B880" s="7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>
      <c r="A881" s="19"/>
      <c r="B881" s="7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>
      <c r="A882" s="19"/>
      <c r="B882" s="7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>
      <c r="A883" s="19"/>
      <c r="B883" s="7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>
      <c r="A884" s="19"/>
      <c r="B884" s="7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>
      <c r="A885" s="19"/>
      <c r="B885" s="7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>
      <c r="A886" s="19"/>
      <c r="B886" s="7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>
      <c r="A887" s="19"/>
      <c r="B887" s="7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>
      <c r="A888" s="19"/>
      <c r="B888" s="7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>
      <c r="A889" s="19"/>
      <c r="B889" s="7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>
      <c r="A890" s="19"/>
      <c r="B890" s="7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>
      <c r="A891" s="19"/>
      <c r="B891" s="7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>
      <c r="A892" s="19"/>
      <c r="B892" s="7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>
      <c r="A893" s="19"/>
      <c r="B893" s="7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>
      <c r="A894" s="19"/>
      <c r="B894" s="7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>
      <c r="A895" s="19"/>
      <c r="B895" s="7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>
      <c r="A896" s="19"/>
      <c r="B896" s="7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>
      <c r="A897" s="19"/>
      <c r="B897" s="7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>
      <c r="A898" s="19"/>
      <c r="B898" s="7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>
      <c r="A899" s="19"/>
      <c r="B899" s="7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>
      <c r="A900" s="19"/>
      <c r="B900" s="7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>
      <c r="A901" s="19"/>
      <c r="B901" s="7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>
      <c r="A902" s="19"/>
      <c r="B902" s="7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>
      <c r="A903" s="19"/>
      <c r="B903" s="7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>
      <c r="A904" s="19"/>
      <c r="B904" s="7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>
      <c r="A905" s="19"/>
      <c r="B905" s="7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>
      <c r="A906" s="19"/>
      <c r="B906" s="7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>
      <c r="A907" s="19"/>
      <c r="B907" s="7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>
      <c r="A908" s="19"/>
      <c r="B908" s="7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>
      <c r="A909" s="19"/>
      <c r="B909" s="7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>
      <c r="A910" s="19"/>
      <c r="B910" s="7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>
      <c r="A911" s="19"/>
      <c r="B911" s="7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>
      <c r="A912" s="19"/>
      <c r="B912" s="7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>
      <c r="A913" s="19"/>
      <c r="B913" s="7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>
      <c r="A914" s="19"/>
      <c r="B914" s="7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>
      <c r="A915" s="19"/>
      <c r="B915" s="7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>
      <c r="A916" s="19"/>
      <c r="B916" s="7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>
      <c r="A917" s="19"/>
      <c r="B917" s="7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>
      <c r="A918" s="19"/>
      <c r="B918" s="7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>
      <c r="A919" s="19"/>
      <c r="B919" s="7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>
      <c r="A920" s="19"/>
      <c r="B920" s="7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>
      <c r="A921" s="19"/>
      <c r="B921" s="7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>
      <c r="A922" s="19"/>
      <c r="B922" s="7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>
      <c r="A923" s="19"/>
      <c r="B923" s="7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>
      <c r="A924" s="19"/>
      <c r="B924" s="7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>
      <c r="A925" s="19"/>
      <c r="B925" s="7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>
      <c r="A926" s="19"/>
      <c r="B926" s="7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>
      <c r="A927" s="19"/>
      <c r="B927" s="7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>
      <c r="A928" s="19"/>
      <c r="B928" s="7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>
      <c r="A929" s="19"/>
      <c r="B929" s="7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>
      <c r="A930" s="19"/>
      <c r="B930" s="7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>
      <c r="A931" s="19"/>
      <c r="B931" s="7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>
      <c r="A932" s="19"/>
      <c r="B932" s="7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>
      <c r="A933" s="19"/>
      <c r="B933" s="7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>
      <c r="A934" s="19"/>
      <c r="B934" s="7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>
      <c r="A935" s="19"/>
      <c r="B935" s="7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>
      <c r="A936" s="19"/>
      <c r="B936" s="7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>
      <c r="A937" s="19"/>
      <c r="B937" s="7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>
      <c r="A938" s="19"/>
      <c r="B938" s="7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>
      <c r="A939" s="19"/>
      <c r="B939" s="7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>
      <c r="A940" s="19"/>
      <c r="B940" s="7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>
      <c r="A941" s="19"/>
      <c r="B941" s="7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>
      <c r="A942" s="19"/>
      <c r="B942" s="7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>
      <c r="A943" s="19"/>
      <c r="B943" s="7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>
      <c r="A944" s="19"/>
      <c r="B944" s="7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>
      <c r="A945" s="19"/>
      <c r="B945" s="7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>
      <c r="A946" s="19"/>
      <c r="B946" s="7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>
      <c r="A947" s="19"/>
      <c r="B947" s="7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>
      <c r="A948" s="19"/>
      <c r="B948" s="7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>
      <c r="A949" s="19"/>
      <c r="B949" s="7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>
      <c r="A950" s="19"/>
      <c r="B950" s="7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>
      <c r="A951" s="19"/>
      <c r="B951" s="7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>
      <c r="A952" s="19"/>
      <c r="B952" s="7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>
      <c r="A953" s="19"/>
      <c r="B953" s="7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>
      <c r="A954" s="19"/>
      <c r="B954" s="7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>
      <c r="A955" s="19"/>
      <c r="B955" s="7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>
      <c r="A956" s="19"/>
      <c r="B956" s="7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>
      <c r="A957" s="19"/>
      <c r="B957" s="7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>
      <c r="A958" s="19"/>
      <c r="B958" s="7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>
      <c r="A959" s="19"/>
      <c r="B959" s="7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>
      <c r="A960" s="19"/>
      <c r="B960" s="7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>
      <c r="A961" s="19"/>
      <c r="B961" s="7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>
      <c r="A962" s="19"/>
      <c r="B962" s="7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>
      <c r="A963" s="19"/>
      <c r="B963" s="7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>
      <c r="A964" s="19"/>
      <c r="B964" s="7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>
      <c r="A965" s="19"/>
      <c r="B965" s="7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>
      <c r="A966" s="19"/>
      <c r="B966" s="7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>
      <c r="A967" s="19"/>
      <c r="B967" s="7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>
      <c r="A968" s="19"/>
      <c r="B968" s="7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>
      <c r="A969" s="19"/>
      <c r="B969" s="7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>
      <c r="A970" s="19"/>
      <c r="B970" s="7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>
      <c r="A971" s="19"/>
      <c r="B971" s="7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>
      <c r="A972" s="19"/>
      <c r="B972" s="7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>
      <c r="A973" s="19"/>
      <c r="B973" s="7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>
      <c r="A974" s="19"/>
      <c r="B974" s="7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>
      <c r="A975" s="19"/>
      <c r="B975" s="7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>
      <c r="A976" s="19"/>
      <c r="B976" s="7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>
      <c r="A977" s="19"/>
      <c r="B977" s="7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>
      <c r="A978" s="19"/>
      <c r="B978" s="7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>
      <c r="A979" s="19"/>
      <c r="B979" s="7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>
      <c r="A980" s="19"/>
      <c r="B980" s="7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>
      <c r="A981" s="19"/>
      <c r="B981" s="7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>
      <c r="A982" s="19"/>
      <c r="B982" s="7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>
      <c r="A983" s="19"/>
      <c r="B983" s="7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>
      <c r="A984" s="19"/>
      <c r="B984" s="7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>
      <c r="A985" s="19"/>
      <c r="B985" s="7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>
      <c r="A986" s="19"/>
      <c r="B986" s="7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>
      <c r="A987" s="19"/>
      <c r="B987" s="7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>
      <c r="A988" s="19"/>
      <c r="B988" s="7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>
      <c r="A989" s="19"/>
      <c r="B989" s="7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>
      <c r="A990" s="19"/>
      <c r="B990" s="7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>
      <c r="A991" s="19"/>
      <c r="B991" s="7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>
      <c r="A992" s="19"/>
      <c r="B992" s="7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>
      <c r="A993" s="19"/>
      <c r="B993" s="7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>
      <c r="A994" s="19"/>
      <c r="B994" s="7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>
      <c r="A995" s="19"/>
      <c r="B995" s="7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>
      <c r="A996" s="19"/>
      <c r="B996" s="7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>
      <c r="A997" s="19"/>
      <c r="B997" s="7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>
      <c r="A998" s="19"/>
      <c r="B998" s="7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>
      <c r="A999" s="19"/>
      <c r="B999" s="7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.75" customHeight="1">
      <c r="A1000" s="19"/>
      <c r="B1000" s="7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conditionalFormatting sqref="J1:J1000">
    <cfRule type="cellIs" dxfId="4" priority="1" operator="lessThan">
      <formula>0</formula>
    </cfRule>
  </conditionalFormatting>
  <conditionalFormatting sqref="S1:U153 O1:O1000">
    <cfRule type="cellIs" dxfId="3" priority="2" operator="equal">
      <formula>"T"</formula>
    </cfRule>
  </conditionalFormatting>
  <conditionalFormatting sqref="N1:N1000">
    <cfRule type="cellIs" dxfId="2" priority="3" operator="equal">
      <formula>"TAM"</formula>
    </cfRule>
  </conditionalFormatting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/>
  </sheetViews>
  <sheetFormatPr defaultColWidth="14.42578125" defaultRowHeight="15" customHeight="1"/>
  <cols>
    <col min="1" max="1" width="9.140625" customWidth="1"/>
    <col min="2" max="2" width="11.5703125" customWidth="1"/>
    <col min="3" max="3" width="28.5703125" customWidth="1"/>
    <col min="4" max="4" width="35.42578125" customWidth="1"/>
    <col min="5" max="5" width="8.42578125" customWidth="1"/>
    <col min="6" max="6" width="12.7109375" customWidth="1"/>
    <col min="7" max="7" width="29.5703125" customWidth="1"/>
    <col min="8" max="9" width="15.85546875" customWidth="1"/>
    <col min="10" max="10" width="11.140625" customWidth="1"/>
    <col min="11" max="11" width="14.42578125" customWidth="1"/>
    <col min="12" max="13" width="30.7109375" customWidth="1"/>
    <col min="14" max="14" width="14.5703125" customWidth="1"/>
    <col min="15" max="15" width="12.7109375" customWidth="1"/>
    <col min="16" max="16" width="29.5703125" customWidth="1"/>
    <col min="17" max="18" width="9.140625" customWidth="1"/>
    <col min="19" max="19" width="28" customWidth="1"/>
    <col min="20" max="26" width="8.7109375" customWidth="1"/>
  </cols>
  <sheetData>
    <row r="1" spans="1:26">
      <c r="A1" s="14"/>
      <c r="B1" s="85" t="s">
        <v>0</v>
      </c>
      <c r="C1" s="86" t="s">
        <v>1</v>
      </c>
      <c r="D1" s="86" t="s">
        <v>2</v>
      </c>
      <c r="E1" s="86" t="s">
        <v>3</v>
      </c>
      <c r="F1" s="86" t="s">
        <v>4</v>
      </c>
      <c r="G1" s="86" t="s">
        <v>8</v>
      </c>
      <c r="H1" s="86" t="s">
        <v>9</v>
      </c>
      <c r="I1" s="86" t="s">
        <v>644</v>
      </c>
      <c r="J1" s="86" t="s">
        <v>21</v>
      </c>
      <c r="K1" s="86" t="s">
        <v>10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>
      <c r="A2" s="14">
        <v>1</v>
      </c>
      <c r="B2" s="87" t="s">
        <v>645</v>
      </c>
      <c r="C2" s="14" t="s">
        <v>240</v>
      </c>
      <c r="D2" s="14" t="s">
        <v>646</v>
      </c>
      <c r="E2" s="14">
        <v>15</v>
      </c>
      <c r="F2" s="88">
        <v>43248</v>
      </c>
      <c r="G2" s="88">
        <v>43270</v>
      </c>
      <c r="H2" s="14">
        <f t="shared" ref="H2:H3" si="0">NETWORKDAYS(F2,G2,O$3:O$24)</f>
        <v>15</v>
      </c>
      <c r="I2" s="89">
        <v>15</v>
      </c>
      <c r="J2" s="14"/>
      <c r="K2" s="14">
        <f t="shared" ref="K2:K129" si="1">H2-E2</f>
        <v>0</v>
      </c>
      <c r="L2" s="14" t="s">
        <v>651</v>
      </c>
      <c r="M2" s="14"/>
      <c r="N2" s="14"/>
      <c r="O2" s="14" t="s">
        <v>19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>
      <c r="A3" s="14">
        <f t="shared" ref="A3:A138" si="2">A2+1</f>
        <v>2</v>
      </c>
      <c r="B3" s="87" t="s">
        <v>653</v>
      </c>
      <c r="C3" s="14" t="s">
        <v>654</v>
      </c>
      <c r="D3" s="14" t="s">
        <v>655</v>
      </c>
      <c r="E3" s="14">
        <v>20</v>
      </c>
      <c r="F3" s="88">
        <v>43269</v>
      </c>
      <c r="G3" s="88">
        <v>43294</v>
      </c>
      <c r="H3" s="14">
        <f t="shared" si="0"/>
        <v>20</v>
      </c>
      <c r="I3" s="89">
        <v>20</v>
      </c>
      <c r="J3" s="14"/>
      <c r="K3" s="14">
        <f t="shared" si="1"/>
        <v>0</v>
      </c>
      <c r="L3" s="14"/>
      <c r="M3" s="14"/>
      <c r="N3" s="14"/>
      <c r="O3" s="88">
        <v>43265</v>
      </c>
      <c r="P3" s="14" t="s">
        <v>657</v>
      </c>
      <c r="Q3" s="14"/>
      <c r="R3" s="14">
        <v>1</v>
      </c>
      <c r="S3" s="14" t="s">
        <v>659</v>
      </c>
      <c r="T3" s="14"/>
      <c r="U3" s="14"/>
      <c r="V3" s="14"/>
      <c r="W3" s="14"/>
      <c r="X3" s="14"/>
      <c r="Y3" s="14"/>
      <c r="Z3" s="14"/>
    </row>
    <row r="4" spans="1:26">
      <c r="A4" s="14">
        <f t="shared" si="2"/>
        <v>3</v>
      </c>
      <c r="B4" s="87" t="s">
        <v>660</v>
      </c>
      <c r="C4" s="14" t="s">
        <v>661</v>
      </c>
      <c r="D4" s="14" t="s">
        <v>662</v>
      </c>
      <c r="E4" s="90">
        <v>40</v>
      </c>
      <c r="F4" s="88">
        <v>43269</v>
      </c>
      <c r="G4" s="88">
        <v>43360</v>
      </c>
      <c r="H4" s="14" t="s">
        <v>239</v>
      </c>
      <c r="I4" s="14">
        <v>40</v>
      </c>
      <c r="J4" s="14"/>
      <c r="K4" s="14" t="e">
        <f t="shared" si="1"/>
        <v>#VALUE!</v>
      </c>
      <c r="L4" s="14" t="s">
        <v>651</v>
      </c>
      <c r="M4" s="14"/>
      <c r="N4" s="14"/>
      <c r="O4" s="88">
        <v>43266</v>
      </c>
      <c r="P4" s="14" t="s">
        <v>665</v>
      </c>
      <c r="Q4" s="14"/>
      <c r="R4" s="14">
        <v>2</v>
      </c>
      <c r="S4" s="14" t="s">
        <v>666</v>
      </c>
      <c r="T4" s="14"/>
      <c r="U4" s="14"/>
      <c r="V4" s="14"/>
      <c r="W4" s="14"/>
      <c r="X4" s="14"/>
      <c r="Y4" s="14"/>
      <c r="Z4" s="14"/>
    </row>
    <row r="5" spans="1:26">
      <c r="A5" s="91">
        <f t="shared" si="2"/>
        <v>4</v>
      </c>
      <c r="B5" s="92" t="s">
        <v>668</v>
      </c>
      <c r="C5" s="91" t="s">
        <v>516</v>
      </c>
      <c r="D5" s="91" t="s">
        <v>670</v>
      </c>
      <c r="E5" s="91">
        <v>16</v>
      </c>
      <c r="F5" s="93">
        <v>43255</v>
      </c>
      <c r="G5" s="93">
        <v>43276</v>
      </c>
      <c r="H5" s="91">
        <v>16</v>
      </c>
      <c r="I5" s="91"/>
      <c r="J5" s="91">
        <v>2</v>
      </c>
      <c r="K5" s="91">
        <f t="shared" si="1"/>
        <v>0</v>
      </c>
      <c r="L5" s="91" t="s">
        <v>672</v>
      </c>
      <c r="M5" s="14" t="s">
        <v>673</v>
      </c>
      <c r="N5" s="14"/>
      <c r="O5" s="88">
        <v>43267</v>
      </c>
      <c r="P5" s="14" t="s">
        <v>674</v>
      </c>
      <c r="Q5" s="14"/>
      <c r="R5" s="14">
        <v>3</v>
      </c>
      <c r="S5" s="14" t="s">
        <v>675</v>
      </c>
      <c r="T5" s="14"/>
      <c r="U5" s="14"/>
      <c r="V5" s="14"/>
      <c r="W5" s="14"/>
      <c r="X5" s="14"/>
      <c r="Y5" s="14"/>
      <c r="Z5" s="14"/>
    </row>
    <row r="6" spans="1:26">
      <c r="A6" s="14">
        <f t="shared" si="2"/>
        <v>5</v>
      </c>
      <c r="B6" s="87" t="s">
        <v>652</v>
      </c>
      <c r="C6" s="14" t="s">
        <v>535</v>
      </c>
      <c r="D6" s="14" t="s">
        <v>549</v>
      </c>
      <c r="E6" s="14">
        <v>10</v>
      </c>
      <c r="F6" s="88">
        <v>43115</v>
      </c>
      <c r="G6" s="88">
        <v>43126</v>
      </c>
      <c r="H6" s="14">
        <f t="shared" ref="H6:H22" si="3">NETWORKDAYS(F6,G6,O$3:O$24)</f>
        <v>10</v>
      </c>
      <c r="I6" s="89">
        <v>8</v>
      </c>
      <c r="J6" s="14"/>
      <c r="K6" s="14">
        <f t="shared" si="1"/>
        <v>0</v>
      </c>
      <c r="L6" s="14"/>
      <c r="M6" s="14"/>
      <c r="N6" s="14"/>
      <c r="O6" s="88">
        <v>43268</v>
      </c>
      <c r="P6" s="14" t="s">
        <v>677</v>
      </c>
      <c r="Q6" s="14"/>
      <c r="R6" s="14">
        <v>4</v>
      </c>
      <c r="S6" s="14" t="s">
        <v>678</v>
      </c>
      <c r="T6" s="14"/>
      <c r="U6" s="14"/>
      <c r="V6" s="14"/>
      <c r="W6" s="14"/>
      <c r="X6" s="14"/>
      <c r="Y6" s="14"/>
      <c r="Z6" s="14"/>
    </row>
    <row r="7" spans="1:26">
      <c r="A7" s="14">
        <f t="shared" si="2"/>
        <v>6</v>
      </c>
      <c r="B7" s="87" t="s">
        <v>679</v>
      </c>
      <c r="C7" s="14" t="s">
        <v>680</v>
      </c>
      <c r="D7" s="14" t="s">
        <v>119</v>
      </c>
      <c r="E7" s="14">
        <v>15</v>
      </c>
      <c r="F7" s="88">
        <v>43283</v>
      </c>
      <c r="G7" s="88">
        <v>43301</v>
      </c>
      <c r="H7" s="14">
        <f t="shared" si="3"/>
        <v>15</v>
      </c>
      <c r="I7" s="89">
        <v>15</v>
      </c>
      <c r="J7" s="14"/>
      <c r="K7" s="14">
        <f t="shared" si="1"/>
        <v>0</v>
      </c>
      <c r="L7" s="14" t="s">
        <v>651</v>
      </c>
      <c r="M7" s="14"/>
      <c r="N7" s="14"/>
      <c r="O7" s="88">
        <v>43296</v>
      </c>
      <c r="P7" s="14" t="s">
        <v>681</v>
      </c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>
      <c r="A8" s="91">
        <f t="shared" si="2"/>
        <v>7</v>
      </c>
      <c r="B8" s="92" t="s">
        <v>682</v>
      </c>
      <c r="C8" s="91" t="s">
        <v>538</v>
      </c>
      <c r="D8" s="91" t="s">
        <v>80</v>
      </c>
      <c r="E8" s="91">
        <v>20</v>
      </c>
      <c r="F8" s="93">
        <v>43248</v>
      </c>
      <c r="G8" s="93">
        <v>43279</v>
      </c>
      <c r="H8" s="91">
        <f t="shared" si="3"/>
        <v>22</v>
      </c>
      <c r="I8" s="91"/>
      <c r="J8" s="91"/>
      <c r="K8" s="91">
        <f t="shared" si="1"/>
        <v>2</v>
      </c>
      <c r="L8" s="14" t="s">
        <v>672</v>
      </c>
      <c r="M8" s="14" t="s">
        <v>673</v>
      </c>
      <c r="N8" s="14"/>
      <c r="O8" s="88">
        <v>43332</v>
      </c>
      <c r="P8" s="14" t="s">
        <v>683</v>
      </c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>
      <c r="A9" s="14">
        <f t="shared" si="2"/>
        <v>8</v>
      </c>
      <c r="B9" s="87" t="s">
        <v>684</v>
      </c>
      <c r="C9" s="14" t="s">
        <v>685</v>
      </c>
      <c r="D9" s="14" t="s">
        <v>686</v>
      </c>
      <c r="E9" s="14">
        <v>28</v>
      </c>
      <c r="F9" s="88">
        <v>43248</v>
      </c>
      <c r="G9" s="88">
        <v>43287</v>
      </c>
      <c r="H9" s="14">
        <f t="shared" si="3"/>
        <v>28</v>
      </c>
      <c r="I9" s="89">
        <v>28</v>
      </c>
      <c r="J9" s="14"/>
      <c r="K9" s="14">
        <f t="shared" si="1"/>
        <v>0</v>
      </c>
      <c r="L9" s="14" t="s">
        <v>651</v>
      </c>
      <c r="M9" s="14"/>
      <c r="N9" s="14"/>
      <c r="O9" s="88">
        <v>43333</v>
      </c>
      <c r="P9" s="14" t="s">
        <v>665</v>
      </c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>
      <c r="A10" s="14">
        <f t="shared" si="2"/>
        <v>9</v>
      </c>
      <c r="B10" s="87" t="s">
        <v>667</v>
      </c>
      <c r="C10" s="14" t="s">
        <v>688</v>
      </c>
      <c r="D10" s="14" t="s">
        <v>689</v>
      </c>
      <c r="E10" s="14">
        <v>15</v>
      </c>
      <c r="F10" s="88">
        <v>43283</v>
      </c>
      <c r="G10" s="88">
        <v>43301</v>
      </c>
      <c r="H10" s="14">
        <f t="shared" si="3"/>
        <v>15</v>
      </c>
      <c r="I10" s="89">
        <v>15</v>
      </c>
      <c r="J10" s="14"/>
      <c r="K10" s="14">
        <f t="shared" si="1"/>
        <v>0</v>
      </c>
      <c r="L10" s="14" t="s">
        <v>651</v>
      </c>
      <c r="M10" s="14"/>
      <c r="N10" s="14"/>
      <c r="O10" s="88">
        <v>43334</v>
      </c>
      <c r="P10" s="14" t="s">
        <v>674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>
      <c r="A11" s="14">
        <f t="shared" si="2"/>
        <v>10</v>
      </c>
      <c r="B11" s="87" t="s">
        <v>690</v>
      </c>
      <c r="C11" s="89" t="s">
        <v>691</v>
      </c>
      <c r="D11" s="14" t="s">
        <v>692</v>
      </c>
      <c r="E11" s="14">
        <v>10</v>
      </c>
      <c r="F11" s="88">
        <v>43283</v>
      </c>
      <c r="G11" s="88">
        <v>43294</v>
      </c>
      <c r="H11" s="14">
        <f t="shared" si="3"/>
        <v>10</v>
      </c>
      <c r="I11" s="89">
        <v>10</v>
      </c>
      <c r="J11" s="14"/>
      <c r="K11" s="14">
        <f t="shared" si="1"/>
        <v>0</v>
      </c>
      <c r="L11" s="14" t="s">
        <v>651</v>
      </c>
      <c r="M11" s="14"/>
      <c r="N11" s="14"/>
      <c r="O11" s="88">
        <v>43335</v>
      </c>
      <c r="P11" s="14" t="s">
        <v>677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>
      <c r="A12" s="14">
        <f t="shared" si="2"/>
        <v>11</v>
      </c>
      <c r="B12" s="87" t="s">
        <v>694</v>
      </c>
      <c r="C12" s="14" t="s">
        <v>566</v>
      </c>
      <c r="D12" s="14" t="s">
        <v>119</v>
      </c>
      <c r="E12" s="14">
        <v>16</v>
      </c>
      <c r="F12" s="88">
        <v>43255</v>
      </c>
      <c r="G12" s="88">
        <v>43279</v>
      </c>
      <c r="H12" s="14">
        <f t="shared" si="3"/>
        <v>17</v>
      </c>
      <c r="I12" s="89">
        <v>15</v>
      </c>
      <c r="J12" s="14"/>
      <c r="K12" s="14">
        <f t="shared" si="1"/>
        <v>1</v>
      </c>
      <c r="L12" s="14" t="s">
        <v>651</v>
      </c>
      <c r="M12" s="14"/>
      <c r="N12" s="14"/>
      <c r="O12" s="88">
        <v>43336</v>
      </c>
      <c r="P12" s="14" t="s">
        <v>695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>
      <c r="A13" s="14">
        <f t="shared" si="2"/>
        <v>12</v>
      </c>
      <c r="B13" s="87" t="s">
        <v>696</v>
      </c>
      <c r="C13" s="14" t="s">
        <v>697</v>
      </c>
      <c r="D13" s="14" t="s">
        <v>80</v>
      </c>
      <c r="E13" s="14">
        <v>30</v>
      </c>
      <c r="F13" s="88">
        <v>43269</v>
      </c>
      <c r="G13" s="88">
        <v>43308</v>
      </c>
      <c r="H13" s="14">
        <f t="shared" si="3"/>
        <v>30</v>
      </c>
      <c r="I13" s="89">
        <v>30</v>
      </c>
      <c r="J13" s="14"/>
      <c r="K13" s="14">
        <f t="shared" si="1"/>
        <v>0</v>
      </c>
      <c r="L13" s="14" t="s">
        <v>651</v>
      </c>
      <c r="M13" s="14"/>
      <c r="N13" s="14"/>
      <c r="O13" s="88">
        <v>43342</v>
      </c>
      <c r="P13" s="14" t="s">
        <v>30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>
      <c r="A14" s="14">
        <f t="shared" si="2"/>
        <v>13</v>
      </c>
      <c r="B14" s="87" t="s">
        <v>698</v>
      </c>
      <c r="C14" s="14" t="s">
        <v>581</v>
      </c>
      <c r="D14" s="14" t="s">
        <v>699</v>
      </c>
      <c r="E14" s="14">
        <v>40</v>
      </c>
      <c r="F14" s="88">
        <v>43276</v>
      </c>
      <c r="G14" s="88">
        <v>43329</v>
      </c>
      <c r="H14" s="14">
        <f t="shared" si="3"/>
        <v>40</v>
      </c>
      <c r="I14" s="89">
        <v>40</v>
      </c>
      <c r="J14" s="14"/>
      <c r="K14" s="14">
        <f t="shared" si="1"/>
        <v>0</v>
      </c>
      <c r="L14" s="14" t="s">
        <v>651</v>
      </c>
      <c r="M14" s="14"/>
      <c r="N14" s="14"/>
      <c r="O14" s="88">
        <v>43346</v>
      </c>
      <c r="P14" s="14" t="s">
        <v>700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>
      <c r="A15" s="91">
        <f t="shared" si="2"/>
        <v>14</v>
      </c>
      <c r="B15" s="92" t="s">
        <v>701</v>
      </c>
      <c r="C15" s="91" t="s">
        <v>702</v>
      </c>
      <c r="D15" s="91" t="s">
        <v>365</v>
      </c>
      <c r="E15" s="91">
        <v>20</v>
      </c>
      <c r="F15" s="93">
        <v>43297</v>
      </c>
      <c r="G15" s="93">
        <v>43322</v>
      </c>
      <c r="H15" s="91">
        <f t="shared" si="3"/>
        <v>20</v>
      </c>
      <c r="I15" s="91"/>
      <c r="J15" s="91"/>
      <c r="K15" s="91">
        <f t="shared" si="1"/>
        <v>0</v>
      </c>
      <c r="L15" s="91"/>
      <c r="M15" s="91" t="s">
        <v>703</v>
      </c>
      <c r="N15" s="91"/>
      <c r="O15" s="93">
        <v>43347</v>
      </c>
      <c r="P15" s="91" t="s">
        <v>704</v>
      </c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1:26">
      <c r="A16" s="91">
        <f t="shared" si="2"/>
        <v>15</v>
      </c>
      <c r="B16" s="92" t="s">
        <v>701</v>
      </c>
      <c r="C16" s="91" t="s">
        <v>702</v>
      </c>
      <c r="D16" s="91" t="s">
        <v>705</v>
      </c>
      <c r="E16" s="91">
        <v>20</v>
      </c>
      <c r="F16" s="93">
        <v>43248</v>
      </c>
      <c r="G16" s="93">
        <v>43277</v>
      </c>
      <c r="H16" s="91">
        <f t="shared" si="3"/>
        <v>20</v>
      </c>
      <c r="I16" s="91"/>
      <c r="J16" s="91"/>
      <c r="K16" s="91">
        <f t="shared" si="1"/>
        <v>0</v>
      </c>
      <c r="L16" s="91"/>
      <c r="M16" s="91" t="s">
        <v>703</v>
      </c>
      <c r="N16" s="91"/>
      <c r="O16" s="93">
        <v>43348</v>
      </c>
      <c r="P16" s="91" t="s">
        <v>707</v>
      </c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26">
      <c r="A17" s="14">
        <f t="shared" si="2"/>
        <v>16</v>
      </c>
      <c r="B17" s="87" t="s">
        <v>708</v>
      </c>
      <c r="C17" s="14" t="s">
        <v>709</v>
      </c>
      <c r="D17" s="14" t="s">
        <v>710</v>
      </c>
      <c r="E17" s="14">
        <v>40</v>
      </c>
      <c r="F17" s="88">
        <v>43255</v>
      </c>
      <c r="G17" s="88">
        <v>43312</v>
      </c>
      <c r="H17" s="14">
        <f t="shared" si="3"/>
        <v>40</v>
      </c>
      <c r="I17" s="89">
        <v>40</v>
      </c>
      <c r="J17" s="14"/>
      <c r="K17" s="14">
        <f t="shared" si="1"/>
        <v>0</v>
      </c>
      <c r="L17" s="14" t="s">
        <v>651</v>
      </c>
      <c r="M17" s="14"/>
      <c r="N17" s="14"/>
      <c r="O17" s="88">
        <v>43349</v>
      </c>
      <c r="P17" s="14" t="s">
        <v>711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>
      <c r="A18" s="14">
        <f t="shared" si="2"/>
        <v>17</v>
      </c>
      <c r="B18" s="87" t="s">
        <v>712</v>
      </c>
      <c r="C18" s="14" t="s">
        <v>713</v>
      </c>
      <c r="D18" s="14" t="s">
        <v>80</v>
      </c>
      <c r="E18" s="14">
        <v>15</v>
      </c>
      <c r="F18" s="88">
        <v>43248</v>
      </c>
      <c r="G18" s="88">
        <v>43270</v>
      </c>
      <c r="H18" s="14">
        <f t="shared" si="3"/>
        <v>15</v>
      </c>
      <c r="I18" s="89">
        <v>15</v>
      </c>
      <c r="J18" s="14"/>
      <c r="K18" s="14">
        <f t="shared" si="1"/>
        <v>0</v>
      </c>
      <c r="L18" s="14" t="s">
        <v>651</v>
      </c>
      <c r="M18" s="14"/>
      <c r="N18" s="14"/>
      <c r="O18" s="88">
        <v>43350</v>
      </c>
      <c r="P18" s="14" t="s">
        <v>714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>
      <c r="A19" s="14">
        <f t="shared" si="2"/>
        <v>18</v>
      </c>
      <c r="B19" s="87" t="s">
        <v>716</v>
      </c>
      <c r="C19" s="14" t="s">
        <v>717</v>
      </c>
      <c r="D19" s="14" t="s">
        <v>127</v>
      </c>
      <c r="E19" s="14">
        <v>20</v>
      </c>
      <c r="F19" s="88">
        <v>43283</v>
      </c>
      <c r="G19" s="88">
        <v>43308</v>
      </c>
      <c r="H19" s="14">
        <f t="shared" si="3"/>
        <v>20</v>
      </c>
      <c r="I19" s="89">
        <v>20</v>
      </c>
      <c r="J19" s="14"/>
      <c r="K19" s="14">
        <f t="shared" si="1"/>
        <v>0</v>
      </c>
      <c r="L19" s="14" t="s">
        <v>651</v>
      </c>
      <c r="M19" s="14"/>
      <c r="N19" s="14"/>
      <c r="O19" s="88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>
      <c r="A20" s="14">
        <f t="shared" si="2"/>
        <v>19</v>
      </c>
      <c r="B20" s="87" t="s">
        <v>716</v>
      </c>
      <c r="C20" s="14" t="s">
        <v>717</v>
      </c>
      <c r="D20" s="14" t="s">
        <v>720</v>
      </c>
      <c r="E20" s="14">
        <v>20</v>
      </c>
      <c r="F20" s="88">
        <v>43248</v>
      </c>
      <c r="G20" s="88">
        <v>43277</v>
      </c>
      <c r="H20" s="14">
        <f t="shared" si="3"/>
        <v>20</v>
      </c>
      <c r="I20" s="89">
        <v>20</v>
      </c>
      <c r="J20" s="14"/>
      <c r="K20" s="14">
        <f t="shared" si="1"/>
        <v>0</v>
      </c>
      <c r="L20" s="14" t="s">
        <v>651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 customHeight="1">
      <c r="A21" s="14">
        <f t="shared" si="2"/>
        <v>20</v>
      </c>
      <c r="B21" s="87" t="s">
        <v>721</v>
      </c>
      <c r="C21" s="14" t="s">
        <v>722</v>
      </c>
      <c r="D21" s="14" t="s">
        <v>723</v>
      </c>
      <c r="E21" s="14">
        <v>20</v>
      </c>
      <c r="F21" s="88">
        <v>43269</v>
      </c>
      <c r="G21" s="88">
        <v>43294</v>
      </c>
      <c r="H21" s="14">
        <f t="shared" si="3"/>
        <v>20</v>
      </c>
      <c r="I21" s="89">
        <v>20</v>
      </c>
      <c r="J21" s="14"/>
      <c r="K21" s="14">
        <f t="shared" si="1"/>
        <v>0</v>
      </c>
      <c r="L21" s="14" t="s">
        <v>651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>
      <c r="A22" s="14">
        <f t="shared" si="2"/>
        <v>21</v>
      </c>
      <c r="B22" s="87" t="s">
        <v>721</v>
      </c>
      <c r="C22" s="14" t="s">
        <v>722</v>
      </c>
      <c r="D22" s="14" t="s">
        <v>725</v>
      </c>
      <c r="E22" s="14">
        <v>20</v>
      </c>
      <c r="F22" s="88">
        <v>43297</v>
      </c>
      <c r="G22" s="88">
        <v>43332</v>
      </c>
      <c r="H22" s="14">
        <f t="shared" si="3"/>
        <v>25</v>
      </c>
      <c r="I22" s="89">
        <v>20</v>
      </c>
      <c r="J22" s="14"/>
      <c r="K22" s="14">
        <f t="shared" si="1"/>
        <v>5</v>
      </c>
      <c r="L22" s="14" t="s">
        <v>651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>
      <c r="A23" s="14">
        <f t="shared" si="2"/>
        <v>22</v>
      </c>
      <c r="B23" s="87" t="s">
        <v>727</v>
      </c>
      <c r="C23" s="14" t="s">
        <v>728</v>
      </c>
      <c r="D23" s="14" t="s">
        <v>729</v>
      </c>
      <c r="E23" s="14">
        <v>15</v>
      </c>
      <c r="F23" s="88">
        <v>43318</v>
      </c>
      <c r="G23" s="88">
        <v>43341</v>
      </c>
      <c r="H23" s="14">
        <v>15</v>
      </c>
      <c r="I23" s="89">
        <v>15</v>
      </c>
      <c r="J23" s="14">
        <v>1</v>
      </c>
      <c r="K23" s="14">
        <f t="shared" si="1"/>
        <v>0</v>
      </c>
      <c r="L23" s="14" t="s">
        <v>651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>
      <c r="A24" s="14">
        <f t="shared" si="2"/>
        <v>23</v>
      </c>
      <c r="B24" s="87" t="s">
        <v>730</v>
      </c>
      <c r="C24" s="14" t="s">
        <v>731</v>
      </c>
      <c r="D24" s="14" t="s">
        <v>732</v>
      </c>
      <c r="E24" s="14">
        <v>20</v>
      </c>
      <c r="F24" s="88">
        <v>43283</v>
      </c>
      <c r="G24" s="88">
        <v>43305</v>
      </c>
      <c r="H24" s="14">
        <v>20</v>
      </c>
      <c r="I24" s="89">
        <v>20</v>
      </c>
      <c r="J24" s="14">
        <v>1</v>
      </c>
      <c r="K24" s="14">
        <f t="shared" si="1"/>
        <v>0</v>
      </c>
      <c r="L24" s="14" t="s">
        <v>651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customHeight="1">
      <c r="A25" s="14">
        <f t="shared" si="2"/>
        <v>24</v>
      </c>
      <c r="B25" s="87" t="s">
        <v>734</v>
      </c>
      <c r="C25" s="14" t="s">
        <v>735</v>
      </c>
      <c r="D25" s="14" t="s">
        <v>736</v>
      </c>
      <c r="E25" s="14">
        <v>20</v>
      </c>
      <c r="F25" s="88">
        <v>43283</v>
      </c>
      <c r="G25" s="88">
        <v>43308</v>
      </c>
      <c r="H25" s="14">
        <f t="shared" ref="H25:H32" si="4">NETWORKDAYS(F25,G25,O$3:O$24)</f>
        <v>20</v>
      </c>
      <c r="I25" s="89">
        <v>20</v>
      </c>
      <c r="J25" s="14"/>
      <c r="K25" s="14">
        <f t="shared" si="1"/>
        <v>0</v>
      </c>
      <c r="L25" s="14" t="s">
        <v>651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>
      <c r="A26" s="14">
        <f t="shared" si="2"/>
        <v>25</v>
      </c>
      <c r="B26" s="87" t="s">
        <v>734</v>
      </c>
      <c r="C26" s="14" t="s">
        <v>735</v>
      </c>
      <c r="D26" s="14" t="s">
        <v>277</v>
      </c>
      <c r="E26" s="14">
        <v>20</v>
      </c>
      <c r="F26" s="88">
        <v>43248</v>
      </c>
      <c r="G26" s="88">
        <v>43277</v>
      </c>
      <c r="H26" s="14">
        <f t="shared" si="4"/>
        <v>20</v>
      </c>
      <c r="I26" s="89">
        <v>20</v>
      </c>
      <c r="J26" s="14"/>
      <c r="K26" s="14">
        <f t="shared" si="1"/>
        <v>0</v>
      </c>
      <c r="L26" s="14" t="s">
        <v>651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 customHeight="1">
      <c r="A27" s="14">
        <f t="shared" si="2"/>
        <v>26</v>
      </c>
      <c r="B27" s="87" t="s">
        <v>741</v>
      </c>
      <c r="C27" s="14" t="s">
        <v>742</v>
      </c>
      <c r="D27" s="14" t="s">
        <v>80</v>
      </c>
      <c r="E27" s="14">
        <v>40</v>
      </c>
      <c r="F27" s="88">
        <v>43255</v>
      </c>
      <c r="G27" s="88">
        <v>43313</v>
      </c>
      <c r="H27" s="14">
        <f t="shared" si="4"/>
        <v>41</v>
      </c>
      <c r="I27" s="89">
        <v>40</v>
      </c>
      <c r="J27" s="14"/>
      <c r="K27" s="14">
        <f t="shared" si="1"/>
        <v>1</v>
      </c>
      <c r="L27" s="14" t="s">
        <v>651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 customHeight="1">
      <c r="A28" s="14">
        <f t="shared" si="2"/>
        <v>27</v>
      </c>
      <c r="B28" s="87" t="s">
        <v>743</v>
      </c>
      <c r="C28" s="14" t="s">
        <v>744</v>
      </c>
      <c r="D28" s="14" t="s">
        <v>80</v>
      </c>
      <c r="E28" s="14">
        <v>20</v>
      </c>
      <c r="F28" s="88">
        <v>43255</v>
      </c>
      <c r="G28" s="88">
        <v>43284</v>
      </c>
      <c r="H28" s="14">
        <f t="shared" si="4"/>
        <v>20</v>
      </c>
      <c r="I28" s="89">
        <v>20</v>
      </c>
      <c r="J28" s="14"/>
      <c r="K28" s="14">
        <f t="shared" si="1"/>
        <v>0</v>
      </c>
      <c r="L28" s="14" t="s">
        <v>651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 customHeight="1">
      <c r="A29" s="14">
        <f t="shared" si="2"/>
        <v>28</v>
      </c>
      <c r="B29" s="87" t="s">
        <v>743</v>
      </c>
      <c r="C29" s="14" t="s">
        <v>744</v>
      </c>
      <c r="D29" s="14" t="s">
        <v>745</v>
      </c>
      <c r="E29" s="14">
        <v>20</v>
      </c>
      <c r="F29" s="88">
        <v>43285</v>
      </c>
      <c r="G29" s="88">
        <v>43312</v>
      </c>
      <c r="H29" s="14">
        <f t="shared" si="4"/>
        <v>20</v>
      </c>
      <c r="I29" s="89">
        <v>20</v>
      </c>
      <c r="J29" s="14"/>
      <c r="K29" s="14">
        <f t="shared" si="1"/>
        <v>0</v>
      </c>
      <c r="L29" s="14" t="s">
        <v>239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 customHeight="1">
      <c r="A30" s="14">
        <f t="shared" si="2"/>
        <v>29</v>
      </c>
      <c r="B30" s="87" t="s">
        <v>747</v>
      </c>
      <c r="C30" s="14" t="s">
        <v>748</v>
      </c>
      <c r="D30" s="14" t="s">
        <v>80</v>
      </c>
      <c r="E30" s="14">
        <v>40</v>
      </c>
      <c r="F30" s="88">
        <v>43248</v>
      </c>
      <c r="G30" s="88">
        <v>43305</v>
      </c>
      <c r="H30" s="14">
        <f t="shared" si="4"/>
        <v>40</v>
      </c>
      <c r="I30" s="89">
        <v>40</v>
      </c>
      <c r="J30" s="14"/>
      <c r="K30" s="14">
        <f t="shared" si="1"/>
        <v>0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customHeight="1">
      <c r="A31" s="14">
        <f t="shared" si="2"/>
        <v>30</v>
      </c>
      <c r="B31" s="87" t="s">
        <v>752</v>
      </c>
      <c r="C31" s="14" t="s">
        <v>753</v>
      </c>
      <c r="D31" s="14" t="s">
        <v>755</v>
      </c>
      <c r="E31" s="14">
        <v>20</v>
      </c>
      <c r="F31" s="88">
        <v>43290</v>
      </c>
      <c r="G31" s="88">
        <v>43315</v>
      </c>
      <c r="H31" s="14">
        <f t="shared" si="4"/>
        <v>20</v>
      </c>
      <c r="I31" s="89">
        <v>20</v>
      </c>
      <c r="J31" s="14"/>
      <c r="K31" s="14">
        <f t="shared" si="1"/>
        <v>0</v>
      </c>
      <c r="L31" s="14" t="s">
        <v>651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customHeight="1">
      <c r="A32" s="14">
        <f t="shared" si="2"/>
        <v>31</v>
      </c>
      <c r="B32" s="87" t="s">
        <v>756</v>
      </c>
      <c r="C32" s="14" t="s">
        <v>757</v>
      </c>
      <c r="D32" s="14" t="s">
        <v>758</v>
      </c>
      <c r="E32" s="14">
        <v>20</v>
      </c>
      <c r="F32" s="88">
        <v>43269</v>
      </c>
      <c r="G32" s="88">
        <v>43294</v>
      </c>
      <c r="H32" s="14">
        <f t="shared" si="4"/>
        <v>20</v>
      </c>
      <c r="I32" s="89">
        <v>20</v>
      </c>
      <c r="J32" s="14"/>
      <c r="K32" s="14">
        <f t="shared" si="1"/>
        <v>0</v>
      </c>
      <c r="L32" s="14" t="s">
        <v>651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>
      <c r="A33" s="14">
        <f t="shared" si="2"/>
        <v>32</v>
      </c>
      <c r="B33" s="87" t="s">
        <v>756</v>
      </c>
      <c r="C33" s="14" t="s">
        <v>757</v>
      </c>
      <c r="D33" s="14" t="s">
        <v>760</v>
      </c>
      <c r="E33" s="14">
        <v>20</v>
      </c>
      <c r="F33" s="88">
        <v>43297</v>
      </c>
      <c r="G33" s="88">
        <v>43319</v>
      </c>
      <c r="H33" s="14">
        <v>20</v>
      </c>
      <c r="I33" s="89">
        <v>20</v>
      </c>
      <c r="J33" s="14">
        <v>1</v>
      </c>
      <c r="K33" s="14">
        <f t="shared" si="1"/>
        <v>0</v>
      </c>
      <c r="L33" s="14" t="s">
        <v>651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>
      <c r="A34" s="14">
        <f t="shared" si="2"/>
        <v>33</v>
      </c>
      <c r="B34" s="87" t="s">
        <v>762</v>
      </c>
      <c r="C34" s="14" t="s">
        <v>763</v>
      </c>
      <c r="D34" s="14" t="s">
        <v>723</v>
      </c>
      <c r="E34" s="14">
        <v>20</v>
      </c>
      <c r="F34" s="88">
        <v>43269</v>
      </c>
      <c r="G34" s="88">
        <v>43294</v>
      </c>
      <c r="H34" s="14">
        <f t="shared" ref="H34:H43" si="5">NETWORKDAYS(F34,G34,O$3:O$24)</f>
        <v>20</v>
      </c>
      <c r="I34" s="89">
        <v>20</v>
      </c>
      <c r="J34" s="14"/>
      <c r="K34" s="14">
        <f t="shared" si="1"/>
        <v>0</v>
      </c>
      <c r="L34" s="14" t="s">
        <v>651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>
      <c r="A35" s="14">
        <f t="shared" si="2"/>
        <v>34</v>
      </c>
      <c r="B35" s="87" t="s">
        <v>765</v>
      </c>
      <c r="C35" s="14" t="s">
        <v>766</v>
      </c>
      <c r="D35" s="14" t="s">
        <v>582</v>
      </c>
      <c r="E35" s="14">
        <v>15</v>
      </c>
      <c r="F35" s="88">
        <v>43297</v>
      </c>
      <c r="G35" s="88">
        <v>43315</v>
      </c>
      <c r="H35" s="14">
        <f t="shared" si="5"/>
        <v>15</v>
      </c>
      <c r="I35" s="14">
        <v>15</v>
      </c>
      <c r="J35" s="14"/>
      <c r="K35" s="14">
        <f t="shared" si="1"/>
        <v>0</v>
      </c>
      <c r="L35" s="14" t="s">
        <v>651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>
      <c r="A36" s="14">
        <f t="shared" si="2"/>
        <v>35</v>
      </c>
      <c r="B36" s="87" t="s">
        <v>765</v>
      </c>
      <c r="C36" s="14" t="s">
        <v>766</v>
      </c>
      <c r="D36" s="14" t="s">
        <v>767</v>
      </c>
      <c r="E36" s="14">
        <v>28</v>
      </c>
      <c r="F36" s="88">
        <v>43255</v>
      </c>
      <c r="G36" s="88">
        <v>43294</v>
      </c>
      <c r="H36" s="14">
        <f t="shared" si="5"/>
        <v>28</v>
      </c>
      <c r="I36" s="89">
        <v>28</v>
      </c>
      <c r="J36" s="14"/>
      <c r="K36" s="14">
        <f t="shared" si="1"/>
        <v>0</v>
      </c>
      <c r="L36" s="14" t="s">
        <v>651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>
      <c r="A37" s="14">
        <f t="shared" si="2"/>
        <v>36</v>
      </c>
      <c r="B37" s="87" t="s">
        <v>769</v>
      </c>
      <c r="C37" s="14" t="s">
        <v>770</v>
      </c>
      <c r="D37" s="14" t="s">
        <v>549</v>
      </c>
      <c r="E37" s="14">
        <v>20</v>
      </c>
      <c r="F37" s="88">
        <v>43304</v>
      </c>
      <c r="G37" s="88">
        <v>43329</v>
      </c>
      <c r="H37" s="14">
        <f t="shared" si="5"/>
        <v>20</v>
      </c>
      <c r="I37" s="14">
        <v>20</v>
      </c>
      <c r="J37" s="14"/>
      <c r="K37" s="14">
        <f t="shared" si="1"/>
        <v>0</v>
      </c>
      <c r="L37" s="14" t="s">
        <v>651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>
      <c r="A38" s="14">
        <f t="shared" si="2"/>
        <v>37</v>
      </c>
      <c r="B38" s="87" t="s">
        <v>769</v>
      </c>
      <c r="C38" s="14" t="s">
        <v>770</v>
      </c>
      <c r="D38" s="14" t="s">
        <v>771</v>
      </c>
      <c r="E38" s="14">
        <v>20</v>
      </c>
      <c r="F38" s="88">
        <v>43276</v>
      </c>
      <c r="G38" s="88">
        <v>43301</v>
      </c>
      <c r="H38" s="14">
        <f t="shared" si="5"/>
        <v>20</v>
      </c>
      <c r="I38" s="14">
        <v>20</v>
      </c>
      <c r="J38" s="14"/>
      <c r="K38" s="14">
        <f t="shared" si="1"/>
        <v>0</v>
      </c>
      <c r="L38" s="14" t="s">
        <v>651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>
      <c r="A39" s="14">
        <f t="shared" si="2"/>
        <v>38</v>
      </c>
      <c r="B39" s="87" t="s">
        <v>773</v>
      </c>
      <c r="C39" s="14" t="s">
        <v>774</v>
      </c>
      <c r="D39" s="14" t="s">
        <v>720</v>
      </c>
      <c r="E39" s="14">
        <v>20</v>
      </c>
      <c r="F39" s="88">
        <v>43269</v>
      </c>
      <c r="G39" s="88">
        <v>43294</v>
      </c>
      <c r="H39" s="14">
        <f t="shared" si="5"/>
        <v>20</v>
      </c>
      <c r="I39" s="89">
        <v>20</v>
      </c>
      <c r="J39" s="14"/>
      <c r="K39" s="14">
        <f t="shared" si="1"/>
        <v>0</v>
      </c>
      <c r="L39" s="14" t="s">
        <v>651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>
      <c r="A40" s="14">
        <f t="shared" si="2"/>
        <v>39</v>
      </c>
      <c r="B40" s="87" t="s">
        <v>773</v>
      </c>
      <c r="C40" s="14" t="s">
        <v>774</v>
      </c>
      <c r="D40" s="14" t="s">
        <v>775</v>
      </c>
      <c r="E40" s="14">
        <v>20</v>
      </c>
      <c r="F40" s="88">
        <v>43297</v>
      </c>
      <c r="G40" s="88">
        <v>43322</v>
      </c>
      <c r="H40" s="14">
        <f t="shared" si="5"/>
        <v>20</v>
      </c>
      <c r="I40" s="89">
        <v>20</v>
      </c>
      <c r="J40" s="14"/>
      <c r="K40" s="14">
        <f t="shared" si="1"/>
        <v>0</v>
      </c>
      <c r="L40" s="14" t="s">
        <v>651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customHeight="1">
      <c r="A41" s="14">
        <f t="shared" si="2"/>
        <v>40</v>
      </c>
      <c r="B41" s="87" t="s">
        <v>776</v>
      </c>
      <c r="C41" s="14" t="s">
        <v>777</v>
      </c>
      <c r="D41" s="14" t="s">
        <v>778</v>
      </c>
      <c r="E41" s="14">
        <v>18</v>
      </c>
      <c r="F41" s="88">
        <v>43248</v>
      </c>
      <c r="G41" s="88">
        <v>43273</v>
      </c>
      <c r="H41" s="14">
        <f t="shared" si="5"/>
        <v>18</v>
      </c>
      <c r="I41" s="89">
        <v>16</v>
      </c>
      <c r="J41" s="14"/>
      <c r="K41" s="14">
        <f t="shared" si="1"/>
        <v>0</v>
      </c>
      <c r="L41" s="14" t="s">
        <v>780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customHeight="1">
      <c r="A42" s="14">
        <f t="shared" si="2"/>
        <v>41</v>
      </c>
      <c r="B42" s="87" t="s">
        <v>781</v>
      </c>
      <c r="C42" s="14" t="s">
        <v>782</v>
      </c>
      <c r="D42" s="14" t="s">
        <v>167</v>
      </c>
      <c r="E42" s="14">
        <v>10</v>
      </c>
      <c r="F42" s="88">
        <v>43276</v>
      </c>
      <c r="G42" s="88">
        <v>43287</v>
      </c>
      <c r="H42" s="14">
        <f t="shared" si="5"/>
        <v>10</v>
      </c>
      <c r="I42" s="89">
        <v>10</v>
      </c>
      <c r="J42" s="14"/>
      <c r="K42" s="14">
        <f t="shared" si="1"/>
        <v>0</v>
      </c>
      <c r="L42" s="14" t="s">
        <v>651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>
      <c r="A43" s="14">
        <f t="shared" si="2"/>
        <v>42</v>
      </c>
      <c r="B43" s="87" t="s">
        <v>781</v>
      </c>
      <c r="C43" s="14" t="s">
        <v>782</v>
      </c>
      <c r="D43" s="14" t="s">
        <v>783</v>
      </c>
      <c r="E43" s="14">
        <v>30</v>
      </c>
      <c r="F43" s="88">
        <v>43290</v>
      </c>
      <c r="G43" s="88">
        <v>43329</v>
      </c>
      <c r="H43" s="14">
        <f t="shared" si="5"/>
        <v>30</v>
      </c>
      <c r="I43" s="89">
        <v>30</v>
      </c>
      <c r="J43" s="14"/>
      <c r="K43" s="14">
        <f t="shared" si="1"/>
        <v>0</v>
      </c>
      <c r="L43" s="14" t="s">
        <v>651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>
      <c r="A44" s="14">
        <f t="shared" si="2"/>
        <v>43</v>
      </c>
      <c r="B44" s="87" t="s">
        <v>784</v>
      </c>
      <c r="C44" s="14" t="s">
        <v>785</v>
      </c>
      <c r="D44" s="14" t="s">
        <v>729</v>
      </c>
      <c r="E44" s="14">
        <v>15</v>
      </c>
      <c r="F44" s="88">
        <v>43318</v>
      </c>
      <c r="G44" s="88">
        <v>43341</v>
      </c>
      <c r="H44" s="14">
        <v>15</v>
      </c>
      <c r="I44" s="89">
        <v>15</v>
      </c>
      <c r="J44" s="14">
        <v>1</v>
      </c>
      <c r="K44" s="14">
        <f t="shared" si="1"/>
        <v>0</v>
      </c>
      <c r="L44" s="14" t="s">
        <v>651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>
      <c r="A45" s="14">
        <f t="shared" si="2"/>
        <v>44</v>
      </c>
      <c r="B45" s="87" t="s">
        <v>787</v>
      </c>
      <c r="C45" s="14" t="s">
        <v>789</v>
      </c>
      <c r="D45" s="14" t="s">
        <v>790</v>
      </c>
      <c r="E45" s="14">
        <v>40</v>
      </c>
      <c r="F45" s="88">
        <v>43269</v>
      </c>
      <c r="G45" s="88">
        <v>43322</v>
      </c>
      <c r="H45" s="14">
        <f t="shared" ref="H45:H86" si="6">NETWORKDAYS(F45,G45,O$3:O$24)</f>
        <v>40</v>
      </c>
      <c r="I45" s="89">
        <v>40</v>
      </c>
      <c r="J45" s="14"/>
      <c r="K45" s="14">
        <f t="shared" si="1"/>
        <v>0</v>
      </c>
      <c r="L45" s="14" t="s">
        <v>651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>
      <c r="A46" s="91">
        <f t="shared" si="2"/>
        <v>45</v>
      </c>
      <c r="B46" s="92" t="s">
        <v>792</v>
      </c>
      <c r="C46" s="91" t="s">
        <v>793</v>
      </c>
      <c r="D46" s="91" t="s">
        <v>794</v>
      </c>
      <c r="E46" s="91">
        <v>40</v>
      </c>
      <c r="F46" s="93">
        <v>43248</v>
      </c>
      <c r="G46" s="93">
        <v>43315</v>
      </c>
      <c r="H46" s="91">
        <f t="shared" si="6"/>
        <v>48</v>
      </c>
      <c r="I46" s="91"/>
      <c r="J46" s="91"/>
      <c r="K46" s="91">
        <f t="shared" si="1"/>
        <v>8</v>
      </c>
      <c r="L46" s="91"/>
      <c r="M46" s="91" t="s">
        <v>795</v>
      </c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</row>
    <row r="47" spans="1:26" ht="15.75" customHeight="1">
      <c r="A47" s="14">
        <f t="shared" si="2"/>
        <v>46</v>
      </c>
      <c r="B47" s="87" t="s">
        <v>797</v>
      </c>
      <c r="C47" s="14" t="s">
        <v>798</v>
      </c>
      <c r="D47" s="14" t="s">
        <v>790</v>
      </c>
      <c r="E47" s="14">
        <v>20</v>
      </c>
      <c r="F47" s="88">
        <v>43315</v>
      </c>
      <c r="G47" s="88">
        <v>43357</v>
      </c>
      <c r="H47" s="14">
        <f t="shared" si="6"/>
        <v>20</v>
      </c>
      <c r="I47" s="89">
        <v>20</v>
      </c>
      <c r="J47" s="14"/>
      <c r="K47" s="14">
        <f t="shared" si="1"/>
        <v>0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>
      <c r="A48" s="14">
        <f t="shared" si="2"/>
        <v>47</v>
      </c>
      <c r="B48" s="87" t="s">
        <v>797</v>
      </c>
      <c r="C48" s="14" t="s">
        <v>798</v>
      </c>
      <c r="D48" s="14" t="s">
        <v>80</v>
      </c>
      <c r="E48" s="14">
        <v>20</v>
      </c>
      <c r="F48" s="88">
        <v>43248</v>
      </c>
      <c r="G48" s="88">
        <v>43277</v>
      </c>
      <c r="H48" s="14">
        <f t="shared" si="6"/>
        <v>20</v>
      </c>
      <c r="I48" s="89">
        <v>20</v>
      </c>
      <c r="J48" s="14"/>
      <c r="K48" s="14">
        <f t="shared" si="1"/>
        <v>0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>
      <c r="A49" s="14">
        <f t="shared" si="2"/>
        <v>48</v>
      </c>
      <c r="B49" s="87" t="s">
        <v>800</v>
      </c>
      <c r="C49" s="14" t="s">
        <v>801</v>
      </c>
      <c r="D49" s="14" t="s">
        <v>802</v>
      </c>
      <c r="E49" s="14">
        <v>20</v>
      </c>
      <c r="F49" s="88">
        <v>43297</v>
      </c>
      <c r="G49" s="88">
        <v>43322</v>
      </c>
      <c r="H49" s="14">
        <f t="shared" si="6"/>
        <v>20</v>
      </c>
      <c r="I49" s="14">
        <v>20</v>
      </c>
      <c r="J49" s="14"/>
      <c r="K49" s="14">
        <f t="shared" si="1"/>
        <v>0</v>
      </c>
      <c r="L49" s="14" t="s">
        <v>651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>
      <c r="A50" s="14">
        <f t="shared" si="2"/>
        <v>49</v>
      </c>
      <c r="B50" s="87" t="s">
        <v>800</v>
      </c>
      <c r="C50" s="14" t="s">
        <v>801</v>
      </c>
      <c r="D50" s="14" t="s">
        <v>80</v>
      </c>
      <c r="E50" s="14">
        <v>20</v>
      </c>
      <c r="F50" s="88">
        <v>43248</v>
      </c>
      <c r="G50" s="88">
        <v>43277</v>
      </c>
      <c r="H50" s="14">
        <f t="shared" si="6"/>
        <v>20</v>
      </c>
      <c r="I50" s="14">
        <v>20</v>
      </c>
      <c r="J50" s="14"/>
      <c r="K50" s="14">
        <f t="shared" si="1"/>
        <v>0</v>
      </c>
      <c r="L50" s="14" t="s">
        <v>651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>
      <c r="A51" s="14">
        <f t="shared" si="2"/>
        <v>50</v>
      </c>
      <c r="B51" s="87" t="s">
        <v>804</v>
      </c>
      <c r="C51" s="14" t="s">
        <v>805</v>
      </c>
      <c r="D51" s="14" t="s">
        <v>806</v>
      </c>
      <c r="E51" s="14">
        <v>10</v>
      </c>
      <c r="F51" s="88">
        <v>43248</v>
      </c>
      <c r="G51" s="88">
        <v>43259</v>
      </c>
      <c r="H51" s="14">
        <f t="shared" si="6"/>
        <v>10</v>
      </c>
      <c r="I51" s="89">
        <v>10</v>
      </c>
      <c r="J51" s="14"/>
      <c r="K51" s="14">
        <f t="shared" si="1"/>
        <v>0</v>
      </c>
      <c r="L51" s="14" t="s">
        <v>651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>
      <c r="A52" s="14">
        <f t="shared" si="2"/>
        <v>51</v>
      </c>
      <c r="B52" s="87" t="s">
        <v>804</v>
      </c>
      <c r="C52" s="14" t="s">
        <v>805</v>
      </c>
      <c r="D52" s="14" t="s">
        <v>807</v>
      </c>
      <c r="E52" s="14">
        <v>20</v>
      </c>
      <c r="F52" s="88">
        <v>43269</v>
      </c>
      <c r="G52" s="88">
        <v>43294</v>
      </c>
      <c r="H52" s="14">
        <f t="shared" si="6"/>
        <v>20</v>
      </c>
      <c r="I52" s="89">
        <v>20</v>
      </c>
      <c r="J52" s="14"/>
      <c r="K52" s="14">
        <f t="shared" si="1"/>
        <v>0</v>
      </c>
      <c r="L52" s="14" t="s">
        <v>651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>
      <c r="A53" s="14">
        <f t="shared" si="2"/>
        <v>52</v>
      </c>
      <c r="B53" s="87" t="s">
        <v>810</v>
      </c>
      <c r="C53" s="14" t="s">
        <v>811</v>
      </c>
      <c r="D53" s="14" t="s">
        <v>812</v>
      </c>
      <c r="E53" s="14">
        <v>30</v>
      </c>
      <c r="F53" s="88">
        <v>43283</v>
      </c>
      <c r="G53" s="88">
        <v>43322</v>
      </c>
      <c r="H53" s="14">
        <f t="shared" si="6"/>
        <v>30</v>
      </c>
      <c r="I53" s="89">
        <v>30</v>
      </c>
      <c r="J53" s="14"/>
      <c r="K53" s="14">
        <f t="shared" si="1"/>
        <v>0</v>
      </c>
      <c r="L53" s="14" t="s">
        <v>651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>
      <c r="A54" s="14">
        <f t="shared" si="2"/>
        <v>53</v>
      </c>
      <c r="B54" s="87" t="s">
        <v>813</v>
      </c>
      <c r="C54" s="14" t="s">
        <v>814</v>
      </c>
      <c r="D54" s="14" t="s">
        <v>655</v>
      </c>
      <c r="E54" s="14">
        <v>15</v>
      </c>
      <c r="F54" s="88">
        <v>43269</v>
      </c>
      <c r="G54" s="88">
        <v>43287</v>
      </c>
      <c r="H54" s="14">
        <f t="shared" si="6"/>
        <v>15</v>
      </c>
      <c r="I54" s="89">
        <v>15</v>
      </c>
      <c r="J54" s="14"/>
      <c r="K54" s="14">
        <f t="shared" si="1"/>
        <v>0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>
      <c r="A55" s="14">
        <f t="shared" si="2"/>
        <v>54</v>
      </c>
      <c r="B55" s="87" t="s">
        <v>816</v>
      </c>
      <c r="C55" s="14" t="s">
        <v>505</v>
      </c>
      <c r="D55" s="14" t="s">
        <v>817</v>
      </c>
      <c r="E55" s="14">
        <v>18</v>
      </c>
      <c r="F55" s="88">
        <v>43248</v>
      </c>
      <c r="G55" s="88">
        <v>43273</v>
      </c>
      <c r="H55" s="14">
        <f t="shared" si="6"/>
        <v>18</v>
      </c>
      <c r="I55" s="89">
        <v>18</v>
      </c>
      <c r="J55" s="14"/>
      <c r="K55" s="14">
        <f t="shared" si="1"/>
        <v>0</v>
      </c>
      <c r="L55" s="14" t="s">
        <v>651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>
      <c r="A56" s="14">
        <f t="shared" si="2"/>
        <v>55</v>
      </c>
      <c r="B56" s="87" t="s">
        <v>816</v>
      </c>
      <c r="C56" s="14" t="s">
        <v>505</v>
      </c>
      <c r="D56" s="14" t="s">
        <v>819</v>
      </c>
      <c r="E56" s="14">
        <v>14</v>
      </c>
      <c r="F56" s="88">
        <v>43318</v>
      </c>
      <c r="G56" s="88">
        <v>43343</v>
      </c>
      <c r="H56" s="14">
        <f t="shared" si="6"/>
        <v>14</v>
      </c>
      <c r="I56" s="89">
        <v>14</v>
      </c>
      <c r="J56" s="14"/>
      <c r="K56" s="14">
        <f t="shared" si="1"/>
        <v>0</v>
      </c>
      <c r="L56" s="14" t="s">
        <v>651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>
      <c r="A57" s="14">
        <f t="shared" si="2"/>
        <v>56</v>
      </c>
      <c r="B57" s="87" t="s">
        <v>822</v>
      </c>
      <c r="C57" s="14" t="s">
        <v>823</v>
      </c>
      <c r="D57" s="14" t="s">
        <v>80</v>
      </c>
      <c r="E57" s="14">
        <v>30</v>
      </c>
      <c r="F57" s="88">
        <v>43255</v>
      </c>
      <c r="G57" s="88">
        <v>43298</v>
      </c>
      <c r="H57" s="14">
        <f t="shared" si="6"/>
        <v>30</v>
      </c>
      <c r="I57" s="89">
        <v>30</v>
      </c>
      <c r="J57" s="14"/>
      <c r="K57" s="14">
        <f t="shared" si="1"/>
        <v>0</v>
      </c>
      <c r="L57" s="14" t="s">
        <v>651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>
      <c r="A58" s="14">
        <f t="shared" si="2"/>
        <v>57</v>
      </c>
      <c r="B58" s="87" t="s">
        <v>825</v>
      </c>
      <c r="C58" s="14" t="s">
        <v>826</v>
      </c>
      <c r="D58" s="14" t="s">
        <v>549</v>
      </c>
      <c r="E58" s="14">
        <v>20</v>
      </c>
      <c r="F58" s="88">
        <v>43255</v>
      </c>
      <c r="G58" s="88">
        <v>43284</v>
      </c>
      <c r="H58" s="14">
        <f t="shared" si="6"/>
        <v>20</v>
      </c>
      <c r="I58" s="89">
        <v>20</v>
      </c>
      <c r="J58" s="14"/>
      <c r="K58" s="14">
        <f t="shared" si="1"/>
        <v>0</v>
      </c>
      <c r="L58" s="14" t="s">
        <v>651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>
      <c r="A59" s="14">
        <f t="shared" si="2"/>
        <v>58</v>
      </c>
      <c r="B59" s="87" t="s">
        <v>828</v>
      </c>
      <c r="C59" s="14" t="s">
        <v>829</v>
      </c>
      <c r="D59" s="14" t="s">
        <v>830</v>
      </c>
      <c r="E59" s="14">
        <v>40</v>
      </c>
      <c r="F59" s="88">
        <v>43248</v>
      </c>
      <c r="G59" s="88">
        <v>43305</v>
      </c>
      <c r="H59" s="14">
        <f t="shared" si="6"/>
        <v>40</v>
      </c>
      <c r="I59" s="89">
        <v>40</v>
      </c>
      <c r="J59" s="14"/>
      <c r="K59" s="14">
        <f t="shared" si="1"/>
        <v>0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>
      <c r="A60" s="14">
        <f t="shared" si="2"/>
        <v>59</v>
      </c>
      <c r="B60" s="87" t="s">
        <v>832</v>
      </c>
      <c r="C60" s="14" t="s">
        <v>833</v>
      </c>
      <c r="D60" s="14" t="s">
        <v>725</v>
      </c>
      <c r="E60" s="14">
        <v>20</v>
      </c>
      <c r="F60" s="88">
        <v>43290</v>
      </c>
      <c r="G60" s="88">
        <v>43315</v>
      </c>
      <c r="H60" s="14">
        <f t="shared" si="6"/>
        <v>20</v>
      </c>
      <c r="I60" s="89">
        <v>20</v>
      </c>
      <c r="J60" s="14"/>
      <c r="K60" s="14">
        <f t="shared" si="1"/>
        <v>0</v>
      </c>
      <c r="L60" s="14" t="s">
        <v>651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>
      <c r="A61" s="14">
        <f t="shared" si="2"/>
        <v>60</v>
      </c>
      <c r="B61" s="87" t="s">
        <v>832</v>
      </c>
      <c r="C61" s="14" t="s">
        <v>833</v>
      </c>
      <c r="D61" s="14" t="s">
        <v>834</v>
      </c>
      <c r="E61" s="14">
        <v>20</v>
      </c>
      <c r="F61" s="88">
        <v>43255</v>
      </c>
      <c r="G61" s="88">
        <v>43284</v>
      </c>
      <c r="H61" s="14">
        <f t="shared" si="6"/>
        <v>20</v>
      </c>
      <c r="I61" s="89">
        <v>20</v>
      </c>
      <c r="J61" s="14"/>
      <c r="K61" s="14">
        <f t="shared" si="1"/>
        <v>0</v>
      </c>
      <c r="L61" s="14" t="s">
        <v>651</v>
      </c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>
      <c r="A62" s="14">
        <f t="shared" si="2"/>
        <v>61</v>
      </c>
      <c r="B62" s="87" t="s">
        <v>837</v>
      </c>
      <c r="C62" s="14" t="s">
        <v>838</v>
      </c>
      <c r="D62" s="14" t="s">
        <v>839</v>
      </c>
      <c r="E62" s="14">
        <v>10</v>
      </c>
      <c r="F62" s="88">
        <v>43255</v>
      </c>
      <c r="G62" s="88">
        <v>43270</v>
      </c>
      <c r="H62" s="14">
        <f t="shared" si="6"/>
        <v>10</v>
      </c>
      <c r="I62" s="89">
        <v>10</v>
      </c>
      <c r="J62" s="14"/>
      <c r="K62" s="14">
        <f t="shared" si="1"/>
        <v>0</v>
      </c>
      <c r="L62" s="14" t="s">
        <v>651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>
      <c r="A63" s="14">
        <f t="shared" si="2"/>
        <v>62</v>
      </c>
      <c r="B63" s="87" t="s">
        <v>842</v>
      </c>
      <c r="C63" s="14" t="s">
        <v>843</v>
      </c>
      <c r="D63" s="14" t="s">
        <v>80</v>
      </c>
      <c r="E63" s="14">
        <v>30</v>
      </c>
      <c r="F63" s="88">
        <v>43255</v>
      </c>
      <c r="G63" s="88">
        <v>43298</v>
      </c>
      <c r="H63" s="14">
        <f t="shared" si="6"/>
        <v>30</v>
      </c>
      <c r="I63" s="89">
        <v>30</v>
      </c>
      <c r="J63" s="14"/>
      <c r="K63" s="14">
        <f t="shared" si="1"/>
        <v>0</v>
      </c>
      <c r="L63" s="14" t="s">
        <v>651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>
      <c r="A64" s="14">
        <f t="shared" si="2"/>
        <v>63</v>
      </c>
      <c r="B64" s="87" t="s">
        <v>848</v>
      </c>
      <c r="C64" s="14" t="s">
        <v>849</v>
      </c>
      <c r="D64" s="14" t="s">
        <v>807</v>
      </c>
      <c r="E64" s="14">
        <v>10</v>
      </c>
      <c r="F64" s="88">
        <v>43248</v>
      </c>
      <c r="G64" s="88">
        <v>43259</v>
      </c>
      <c r="H64" s="14">
        <f t="shared" si="6"/>
        <v>10</v>
      </c>
      <c r="I64" s="89">
        <v>10</v>
      </c>
      <c r="J64" s="14"/>
      <c r="K64" s="14">
        <f t="shared" si="1"/>
        <v>0</v>
      </c>
      <c r="L64" s="14" t="s">
        <v>651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>
      <c r="A65" s="14">
        <f t="shared" si="2"/>
        <v>64</v>
      </c>
      <c r="B65" s="87" t="s">
        <v>852</v>
      </c>
      <c r="C65" s="14" t="s">
        <v>853</v>
      </c>
      <c r="D65" s="14" t="s">
        <v>745</v>
      </c>
      <c r="E65" s="14">
        <v>20</v>
      </c>
      <c r="F65" s="88">
        <v>43285</v>
      </c>
      <c r="G65" s="88">
        <v>43312</v>
      </c>
      <c r="H65" s="14">
        <f t="shared" si="6"/>
        <v>20</v>
      </c>
      <c r="I65" s="89">
        <v>20</v>
      </c>
      <c r="J65" s="14"/>
      <c r="K65" s="14">
        <f t="shared" si="1"/>
        <v>0</v>
      </c>
      <c r="L65" s="14" t="s">
        <v>651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>
      <c r="A66" s="14">
        <f t="shared" si="2"/>
        <v>65</v>
      </c>
      <c r="B66" s="87" t="s">
        <v>852</v>
      </c>
      <c r="C66" s="14" t="s">
        <v>853</v>
      </c>
      <c r="D66" s="14" t="s">
        <v>80</v>
      </c>
      <c r="E66" s="14">
        <v>20</v>
      </c>
      <c r="F66" s="88">
        <v>43255</v>
      </c>
      <c r="G66" s="88">
        <v>43284</v>
      </c>
      <c r="H66" s="14">
        <f t="shared" si="6"/>
        <v>20</v>
      </c>
      <c r="I66" s="89">
        <v>20</v>
      </c>
      <c r="J66" s="14"/>
      <c r="K66" s="14">
        <f t="shared" si="1"/>
        <v>0</v>
      </c>
      <c r="L66" s="14" t="s">
        <v>651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>
      <c r="A67" s="14">
        <f t="shared" si="2"/>
        <v>66</v>
      </c>
      <c r="B67" s="87" t="s">
        <v>239</v>
      </c>
      <c r="C67" s="14" t="s">
        <v>859</v>
      </c>
      <c r="D67" s="14" t="s">
        <v>860</v>
      </c>
      <c r="E67" s="14">
        <v>22</v>
      </c>
      <c r="F67" s="88">
        <v>43272</v>
      </c>
      <c r="G67" s="88">
        <v>43301</v>
      </c>
      <c r="H67" s="14">
        <f t="shared" si="6"/>
        <v>22</v>
      </c>
      <c r="I67" s="89">
        <v>22</v>
      </c>
      <c r="J67" s="14"/>
      <c r="K67" s="14">
        <f t="shared" si="1"/>
        <v>0</v>
      </c>
      <c r="L67" s="14" t="s">
        <v>651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>
      <c r="A68" s="14">
        <f t="shared" si="2"/>
        <v>67</v>
      </c>
      <c r="B68" s="87" t="s">
        <v>861</v>
      </c>
      <c r="C68" s="14" t="s">
        <v>859</v>
      </c>
      <c r="D68" s="14" t="s">
        <v>862</v>
      </c>
      <c r="E68" s="14">
        <v>10</v>
      </c>
      <c r="F68" s="88">
        <v>43304</v>
      </c>
      <c r="G68" s="88">
        <v>43315</v>
      </c>
      <c r="H68" s="14">
        <f t="shared" si="6"/>
        <v>10</v>
      </c>
      <c r="I68" s="89">
        <v>10</v>
      </c>
      <c r="J68" s="14"/>
      <c r="K68" s="14">
        <f t="shared" si="1"/>
        <v>0</v>
      </c>
      <c r="L68" s="14" t="s">
        <v>651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>
      <c r="A69" s="14">
        <f t="shared" si="2"/>
        <v>68</v>
      </c>
      <c r="B69" s="87" t="s">
        <v>861</v>
      </c>
      <c r="C69" s="14" t="s">
        <v>859</v>
      </c>
      <c r="D69" s="14" t="s">
        <v>863</v>
      </c>
      <c r="E69" s="14">
        <v>10</v>
      </c>
      <c r="F69" s="88">
        <v>43318</v>
      </c>
      <c r="G69" s="88">
        <v>43329</v>
      </c>
      <c r="H69" s="14">
        <f t="shared" si="6"/>
        <v>10</v>
      </c>
      <c r="I69" s="89">
        <v>10</v>
      </c>
      <c r="J69" s="14"/>
      <c r="K69" s="14">
        <f t="shared" si="1"/>
        <v>0</v>
      </c>
      <c r="L69" s="14" t="s">
        <v>651</v>
      </c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>
      <c r="A70" s="14">
        <f t="shared" si="2"/>
        <v>69</v>
      </c>
      <c r="B70" s="87" t="s">
        <v>861</v>
      </c>
      <c r="C70" s="14" t="s">
        <v>859</v>
      </c>
      <c r="D70" s="14" t="s">
        <v>192</v>
      </c>
      <c r="E70" s="14">
        <v>15</v>
      </c>
      <c r="F70" s="88">
        <v>43248</v>
      </c>
      <c r="G70" s="88">
        <v>43270</v>
      </c>
      <c r="H70" s="14">
        <f t="shared" si="6"/>
        <v>15</v>
      </c>
      <c r="I70" s="89">
        <v>15</v>
      </c>
      <c r="J70" s="14"/>
      <c r="K70" s="14">
        <f t="shared" si="1"/>
        <v>0</v>
      </c>
      <c r="L70" s="14" t="s">
        <v>651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>
      <c r="A71" s="14">
        <f t="shared" si="2"/>
        <v>70</v>
      </c>
      <c r="B71" s="87" t="s">
        <v>865</v>
      </c>
      <c r="C71" s="14" t="s">
        <v>866</v>
      </c>
      <c r="D71" s="14" t="s">
        <v>720</v>
      </c>
      <c r="E71" s="14">
        <v>20</v>
      </c>
      <c r="F71" s="88">
        <v>43269</v>
      </c>
      <c r="G71" s="88">
        <v>43294</v>
      </c>
      <c r="H71" s="14">
        <f t="shared" si="6"/>
        <v>20</v>
      </c>
      <c r="I71" s="89">
        <v>20</v>
      </c>
      <c r="J71" s="14"/>
      <c r="K71" s="14">
        <f t="shared" si="1"/>
        <v>0</v>
      </c>
      <c r="L71" s="14" t="s">
        <v>651</v>
      </c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>
      <c r="A72" s="14">
        <f t="shared" si="2"/>
        <v>71</v>
      </c>
      <c r="B72" s="87" t="s">
        <v>865</v>
      </c>
      <c r="C72" s="14" t="s">
        <v>866</v>
      </c>
      <c r="D72" s="14" t="s">
        <v>867</v>
      </c>
      <c r="E72" s="14">
        <v>20</v>
      </c>
      <c r="F72" s="88">
        <v>43297</v>
      </c>
      <c r="G72" s="88">
        <v>43322</v>
      </c>
      <c r="H72" s="14">
        <f t="shared" si="6"/>
        <v>20</v>
      </c>
      <c r="I72" s="89">
        <v>20</v>
      </c>
      <c r="J72" s="14"/>
      <c r="K72" s="14">
        <f t="shared" si="1"/>
        <v>0</v>
      </c>
      <c r="L72" s="14" t="s">
        <v>651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>
      <c r="A73" s="14">
        <f t="shared" si="2"/>
        <v>72</v>
      </c>
      <c r="B73" s="92" t="s">
        <v>868</v>
      </c>
      <c r="C73" s="91" t="s">
        <v>869</v>
      </c>
      <c r="D73" s="91" t="s">
        <v>549</v>
      </c>
      <c r="E73" s="91">
        <v>15</v>
      </c>
      <c r="F73" s="93">
        <v>43269</v>
      </c>
      <c r="G73" s="93">
        <v>43287</v>
      </c>
      <c r="H73" s="91">
        <f t="shared" si="6"/>
        <v>15</v>
      </c>
      <c r="I73" s="106">
        <v>15</v>
      </c>
      <c r="J73" s="91"/>
      <c r="K73" s="91">
        <f t="shared" si="1"/>
        <v>0</v>
      </c>
      <c r="L73" s="14" t="s">
        <v>651</v>
      </c>
      <c r="M73" s="107" t="s">
        <v>871</v>
      </c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</row>
    <row r="74" spans="1:26" ht="15.75" customHeight="1">
      <c r="A74" s="14">
        <f t="shared" si="2"/>
        <v>73</v>
      </c>
      <c r="B74" s="92" t="s">
        <v>868</v>
      </c>
      <c r="C74" s="91" t="s">
        <v>869</v>
      </c>
      <c r="D74" s="91" t="s">
        <v>549</v>
      </c>
      <c r="E74" s="91">
        <v>20</v>
      </c>
      <c r="F74" s="93">
        <v>43290</v>
      </c>
      <c r="G74" s="93">
        <v>43315</v>
      </c>
      <c r="H74" s="91">
        <f t="shared" si="6"/>
        <v>20</v>
      </c>
      <c r="I74" s="106">
        <v>20</v>
      </c>
      <c r="J74" s="91"/>
      <c r="K74" s="91">
        <f t="shared" si="1"/>
        <v>0</v>
      </c>
      <c r="L74" s="14" t="s">
        <v>651</v>
      </c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</row>
    <row r="75" spans="1:26" ht="15.75" customHeight="1">
      <c r="A75" s="14">
        <f t="shared" si="2"/>
        <v>74</v>
      </c>
      <c r="B75" s="87" t="s">
        <v>873</v>
      </c>
      <c r="C75" s="14" t="s">
        <v>874</v>
      </c>
      <c r="D75" s="14" t="s">
        <v>533</v>
      </c>
      <c r="E75" s="14">
        <v>10</v>
      </c>
      <c r="F75" s="88">
        <v>43318</v>
      </c>
      <c r="G75" s="88">
        <v>43329</v>
      </c>
      <c r="H75" s="14">
        <f t="shared" si="6"/>
        <v>10</v>
      </c>
      <c r="I75" s="89">
        <v>10</v>
      </c>
      <c r="J75" s="14"/>
      <c r="K75" s="14">
        <f t="shared" si="1"/>
        <v>0</v>
      </c>
      <c r="L75" s="124" t="s">
        <v>651</v>
      </c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>
      <c r="A76" s="14">
        <f t="shared" si="2"/>
        <v>75</v>
      </c>
      <c r="B76" s="87" t="s">
        <v>873</v>
      </c>
      <c r="C76" s="14" t="s">
        <v>874</v>
      </c>
      <c r="D76" s="14" t="s">
        <v>533</v>
      </c>
      <c r="E76" s="14">
        <v>10</v>
      </c>
      <c r="F76" s="88">
        <v>43248</v>
      </c>
      <c r="G76" s="88">
        <v>43259</v>
      </c>
      <c r="H76" s="14">
        <f t="shared" si="6"/>
        <v>10</v>
      </c>
      <c r="I76" s="89">
        <v>10</v>
      </c>
      <c r="J76" s="14"/>
      <c r="K76" s="14">
        <f t="shared" si="1"/>
        <v>0</v>
      </c>
      <c r="L76" s="125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>
      <c r="A77" s="14">
        <f t="shared" si="2"/>
        <v>76</v>
      </c>
      <c r="B77" s="87" t="s">
        <v>876</v>
      </c>
      <c r="C77" s="14" t="s">
        <v>877</v>
      </c>
      <c r="D77" s="14" t="s">
        <v>261</v>
      </c>
      <c r="E77" s="14">
        <v>19</v>
      </c>
      <c r="F77" s="88">
        <v>43248</v>
      </c>
      <c r="G77" s="88">
        <v>43273</v>
      </c>
      <c r="H77" s="14">
        <f t="shared" si="6"/>
        <v>18</v>
      </c>
      <c r="I77" s="89">
        <v>18</v>
      </c>
      <c r="J77" s="14"/>
      <c r="K77" s="14">
        <f t="shared" si="1"/>
        <v>-1</v>
      </c>
      <c r="L77" s="124" t="s">
        <v>651</v>
      </c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>
      <c r="A78" s="14">
        <f t="shared" si="2"/>
        <v>77</v>
      </c>
      <c r="B78" s="87" t="s">
        <v>878</v>
      </c>
      <c r="C78" s="14" t="s">
        <v>879</v>
      </c>
      <c r="D78" s="14" t="s">
        <v>880</v>
      </c>
      <c r="E78" s="14">
        <v>20</v>
      </c>
      <c r="F78" s="88">
        <v>43295</v>
      </c>
      <c r="G78" s="88">
        <v>43327</v>
      </c>
      <c r="H78" s="14">
        <f t="shared" si="6"/>
        <v>23</v>
      </c>
      <c r="I78" s="89">
        <v>22</v>
      </c>
      <c r="J78" s="14"/>
      <c r="K78" s="14">
        <f t="shared" si="1"/>
        <v>3</v>
      </c>
      <c r="L78" s="125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>
      <c r="A79" s="14">
        <f t="shared" si="2"/>
        <v>78</v>
      </c>
      <c r="B79" s="87" t="s">
        <v>881</v>
      </c>
      <c r="C79" s="14" t="s">
        <v>882</v>
      </c>
      <c r="D79" s="14" t="s">
        <v>883</v>
      </c>
      <c r="E79" s="14">
        <v>15</v>
      </c>
      <c r="F79" s="88">
        <v>43269</v>
      </c>
      <c r="G79" s="88">
        <v>43287</v>
      </c>
      <c r="H79" s="14">
        <f t="shared" si="6"/>
        <v>15</v>
      </c>
      <c r="I79" s="89">
        <v>15</v>
      </c>
      <c r="J79" s="14"/>
      <c r="K79" s="14">
        <f t="shared" si="1"/>
        <v>0</v>
      </c>
      <c r="L79" s="14" t="s">
        <v>651</v>
      </c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>
      <c r="A80" s="14">
        <f t="shared" si="2"/>
        <v>79</v>
      </c>
      <c r="B80" s="87" t="s">
        <v>884</v>
      </c>
      <c r="C80" s="14" t="s">
        <v>885</v>
      </c>
      <c r="D80" s="14" t="s">
        <v>119</v>
      </c>
      <c r="E80" s="14">
        <v>20</v>
      </c>
      <c r="F80" s="88">
        <v>43318</v>
      </c>
      <c r="G80" s="88">
        <v>43353</v>
      </c>
      <c r="H80" s="14">
        <f t="shared" si="6"/>
        <v>15</v>
      </c>
      <c r="I80" s="89">
        <v>15</v>
      </c>
      <c r="J80" s="14"/>
      <c r="K80" s="14">
        <f t="shared" si="1"/>
        <v>-5</v>
      </c>
      <c r="L80" s="14" t="s">
        <v>651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>
      <c r="A81" s="14">
        <f t="shared" si="2"/>
        <v>80</v>
      </c>
      <c r="B81" s="87" t="s">
        <v>886</v>
      </c>
      <c r="C81" s="14" t="s">
        <v>887</v>
      </c>
      <c r="D81" s="14" t="s">
        <v>549</v>
      </c>
      <c r="E81" s="14">
        <v>15</v>
      </c>
      <c r="F81" s="88">
        <v>43325</v>
      </c>
      <c r="G81" s="88">
        <v>43353</v>
      </c>
      <c r="H81" s="14">
        <f t="shared" si="6"/>
        <v>10</v>
      </c>
      <c r="I81" s="89">
        <v>10</v>
      </c>
      <c r="J81" s="14"/>
      <c r="K81" s="14">
        <f t="shared" si="1"/>
        <v>-5</v>
      </c>
      <c r="L81" s="14" t="s">
        <v>888</v>
      </c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>
      <c r="A82" s="14">
        <f t="shared" si="2"/>
        <v>81</v>
      </c>
      <c r="B82" s="87" t="s">
        <v>889</v>
      </c>
      <c r="C82" s="14" t="s">
        <v>890</v>
      </c>
      <c r="D82" s="14" t="s">
        <v>891</v>
      </c>
      <c r="E82" s="14">
        <v>15</v>
      </c>
      <c r="F82" s="88">
        <v>43269</v>
      </c>
      <c r="G82" s="88">
        <v>43287</v>
      </c>
      <c r="H82" s="14">
        <f t="shared" si="6"/>
        <v>15</v>
      </c>
      <c r="I82" s="14">
        <v>15</v>
      </c>
      <c r="J82" s="14"/>
      <c r="K82" s="14">
        <f t="shared" si="1"/>
        <v>0</v>
      </c>
      <c r="L82" s="14" t="s">
        <v>651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>
      <c r="A83" s="14">
        <f t="shared" si="2"/>
        <v>82</v>
      </c>
      <c r="B83" s="87" t="s">
        <v>892</v>
      </c>
      <c r="C83" s="14" t="s">
        <v>893</v>
      </c>
      <c r="D83" s="14" t="s">
        <v>894</v>
      </c>
      <c r="E83" s="14">
        <v>20</v>
      </c>
      <c r="F83" s="88">
        <v>43283</v>
      </c>
      <c r="G83" s="88">
        <v>43308</v>
      </c>
      <c r="H83" s="14">
        <f t="shared" si="6"/>
        <v>20</v>
      </c>
      <c r="I83" s="89">
        <v>20</v>
      </c>
      <c r="J83" s="14"/>
      <c r="K83" s="14">
        <f t="shared" si="1"/>
        <v>0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>
      <c r="A84" s="14">
        <f t="shared" si="2"/>
        <v>83</v>
      </c>
      <c r="B84" s="87" t="s">
        <v>895</v>
      </c>
      <c r="C84" s="14" t="s">
        <v>896</v>
      </c>
      <c r="D84" s="14" t="s">
        <v>80</v>
      </c>
      <c r="E84" s="14">
        <v>15</v>
      </c>
      <c r="F84" s="88">
        <v>43283</v>
      </c>
      <c r="G84" s="88">
        <v>43302</v>
      </c>
      <c r="H84" s="14">
        <f t="shared" si="6"/>
        <v>15</v>
      </c>
      <c r="I84" s="89">
        <v>15</v>
      </c>
      <c r="J84" s="14"/>
      <c r="K84" s="14">
        <f t="shared" si="1"/>
        <v>0</v>
      </c>
      <c r="L84" s="14" t="s">
        <v>651</v>
      </c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>
      <c r="A85" s="14">
        <f t="shared" si="2"/>
        <v>84</v>
      </c>
      <c r="B85" s="87" t="s">
        <v>898</v>
      </c>
      <c r="C85" s="14" t="s">
        <v>899</v>
      </c>
      <c r="D85" s="14" t="s">
        <v>80</v>
      </c>
      <c r="E85" s="14">
        <v>15</v>
      </c>
      <c r="F85" s="88">
        <v>43311</v>
      </c>
      <c r="G85" s="88">
        <v>43329</v>
      </c>
      <c r="H85" s="14">
        <f t="shared" si="6"/>
        <v>15</v>
      </c>
      <c r="I85" s="89">
        <v>15</v>
      </c>
      <c r="J85" s="14"/>
      <c r="K85" s="14">
        <f t="shared" si="1"/>
        <v>0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>
      <c r="A86" s="14">
        <f t="shared" si="2"/>
        <v>85</v>
      </c>
      <c r="B86" s="87" t="s">
        <v>900</v>
      </c>
      <c r="C86" s="14" t="s">
        <v>901</v>
      </c>
      <c r="D86" s="14" t="s">
        <v>358</v>
      </c>
      <c r="E86" s="14">
        <v>14</v>
      </c>
      <c r="F86" s="88">
        <v>43318</v>
      </c>
      <c r="G86" s="88">
        <v>43357</v>
      </c>
      <c r="H86" s="14">
        <f t="shared" si="6"/>
        <v>19</v>
      </c>
      <c r="I86" s="89">
        <v>19</v>
      </c>
      <c r="J86" s="14"/>
      <c r="K86" s="14">
        <f t="shared" si="1"/>
        <v>5</v>
      </c>
      <c r="L86" s="14" t="s">
        <v>888</v>
      </c>
      <c r="M86" s="14" t="s">
        <v>902</v>
      </c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>
      <c r="A87" s="14">
        <f t="shared" si="2"/>
        <v>86</v>
      </c>
      <c r="B87" s="87" t="s">
        <v>903</v>
      </c>
      <c r="C87" s="14" t="s">
        <v>904</v>
      </c>
      <c r="D87" s="14" t="s">
        <v>732</v>
      </c>
      <c r="E87" s="14">
        <v>20</v>
      </c>
      <c r="F87" s="88">
        <v>43284</v>
      </c>
      <c r="G87" s="88">
        <v>43306</v>
      </c>
      <c r="H87" s="14">
        <v>20</v>
      </c>
      <c r="I87" s="89">
        <v>20</v>
      </c>
      <c r="J87" s="14"/>
      <c r="K87" s="14">
        <f t="shared" si="1"/>
        <v>0</v>
      </c>
      <c r="L87" s="14" t="s">
        <v>651</v>
      </c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>
      <c r="A88" s="14">
        <f t="shared" si="2"/>
        <v>87</v>
      </c>
      <c r="B88" s="87" t="s">
        <v>903</v>
      </c>
      <c r="C88" s="14" t="s">
        <v>904</v>
      </c>
      <c r="D88" s="14" t="s">
        <v>52</v>
      </c>
      <c r="E88" s="14">
        <v>20</v>
      </c>
      <c r="F88" s="88">
        <v>43255</v>
      </c>
      <c r="G88" s="88">
        <v>43283</v>
      </c>
      <c r="H88" s="14">
        <v>20</v>
      </c>
      <c r="I88" s="89">
        <v>20</v>
      </c>
      <c r="J88" s="14">
        <v>1</v>
      </c>
      <c r="K88" s="14">
        <f t="shared" si="1"/>
        <v>0</v>
      </c>
      <c r="L88" s="14" t="s">
        <v>651</v>
      </c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>
      <c r="A89" s="14">
        <f t="shared" si="2"/>
        <v>88</v>
      </c>
      <c r="B89" s="87" t="s">
        <v>905</v>
      </c>
      <c r="C89" s="14" t="s">
        <v>906</v>
      </c>
      <c r="D89" s="14" t="s">
        <v>907</v>
      </c>
      <c r="E89" s="14"/>
      <c r="F89" s="88">
        <v>43255</v>
      </c>
      <c r="G89" s="88">
        <v>43280</v>
      </c>
      <c r="H89" s="14">
        <f t="shared" ref="H89:H98" si="7">NETWORKDAYS(F89,G89,O$3:O$24)</f>
        <v>18</v>
      </c>
      <c r="I89" s="89" t="s">
        <v>908</v>
      </c>
      <c r="J89" s="14"/>
      <c r="K89" s="14">
        <f t="shared" si="1"/>
        <v>18</v>
      </c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>
      <c r="A90" s="14">
        <f t="shared" si="2"/>
        <v>89</v>
      </c>
      <c r="B90" s="87" t="s">
        <v>909</v>
      </c>
      <c r="C90" s="87" t="s">
        <v>910</v>
      </c>
      <c r="D90" s="14" t="s">
        <v>80</v>
      </c>
      <c r="E90" s="14">
        <v>15</v>
      </c>
      <c r="F90" s="88">
        <v>43304</v>
      </c>
      <c r="G90" s="88">
        <v>43322</v>
      </c>
      <c r="H90" s="14">
        <f t="shared" si="7"/>
        <v>15</v>
      </c>
      <c r="I90" s="89">
        <v>15</v>
      </c>
      <c r="J90" s="14"/>
      <c r="K90" s="14">
        <f t="shared" si="1"/>
        <v>0</v>
      </c>
      <c r="L90" s="14" t="s">
        <v>651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>
      <c r="A91" s="14">
        <f t="shared" si="2"/>
        <v>90</v>
      </c>
      <c r="B91" s="87" t="s">
        <v>909</v>
      </c>
      <c r="C91" s="87" t="s">
        <v>910</v>
      </c>
      <c r="D91" s="14" t="s">
        <v>720</v>
      </c>
      <c r="E91" s="14">
        <v>20</v>
      </c>
      <c r="F91" s="88">
        <v>43269</v>
      </c>
      <c r="G91" s="88">
        <v>43294</v>
      </c>
      <c r="H91" s="14">
        <f t="shared" si="7"/>
        <v>20</v>
      </c>
      <c r="I91" s="89">
        <v>20</v>
      </c>
      <c r="J91" s="14"/>
      <c r="K91" s="14">
        <f t="shared" si="1"/>
        <v>0</v>
      </c>
      <c r="L91" s="14" t="s">
        <v>651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>
      <c r="A92" s="14">
        <f t="shared" si="2"/>
        <v>91</v>
      </c>
      <c r="B92" s="87" t="s">
        <v>912</v>
      </c>
      <c r="C92" s="87" t="s">
        <v>913</v>
      </c>
      <c r="D92" s="14" t="s">
        <v>914</v>
      </c>
      <c r="E92" s="14">
        <v>30</v>
      </c>
      <c r="F92" s="88">
        <v>43276</v>
      </c>
      <c r="G92" s="88">
        <v>43301</v>
      </c>
      <c r="H92" s="14">
        <f t="shared" si="7"/>
        <v>20</v>
      </c>
      <c r="I92" s="14">
        <v>20</v>
      </c>
      <c r="J92" s="14"/>
      <c r="K92" s="14">
        <f t="shared" si="1"/>
        <v>-10</v>
      </c>
      <c r="L92" s="14" t="s">
        <v>888</v>
      </c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>
      <c r="A93" s="14">
        <f t="shared" si="2"/>
        <v>92</v>
      </c>
      <c r="B93" s="87" t="s">
        <v>915</v>
      </c>
      <c r="C93" s="14" t="s">
        <v>916</v>
      </c>
      <c r="D93" s="14" t="s">
        <v>917</v>
      </c>
      <c r="E93" s="14">
        <v>15</v>
      </c>
      <c r="F93" s="88">
        <v>43297</v>
      </c>
      <c r="G93" s="88">
        <v>43315</v>
      </c>
      <c r="H93" s="14">
        <f t="shared" si="7"/>
        <v>15</v>
      </c>
      <c r="I93" s="89">
        <v>15</v>
      </c>
      <c r="J93" s="14"/>
      <c r="K93" s="14">
        <f t="shared" si="1"/>
        <v>0</v>
      </c>
      <c r="L93" s="14" t="s">
        <v>651</v>
      </c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>
      <c r="A94" s="14">
        <f t="shared" si="2"/>
        <v>93</v>
      </c>
      <c r="B94" s="87" t="s">
        <v>918</v>
      </c>
      <c r="C94" s="14" t="s">
        <v>919</v>
      </c>
      <c r="D94" s="14" t="s">
        <v>920</v>
      </c>
      <c r="E94" s="14">
        <v>20</v>
      </c>
      <c r="F94" s="88">
        <v>43276</v>
      </c>
      <c r="G94" s="88">
        <v>43301</v>
      </c>
      <c r="H94" s="14">
        <f t="shared" si="7"/>
        <v>20</v>
      </c>
      <c r="I94" s="89">
        <v>20</v>
      </c>
      <c r="J94" s="14"/>
      <c r="K94" s="14">
        <f t="shared" si="1"/>
        <v>0</v>
      </c>
      <c r="L94" s="14" t="s">
        <v>651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>
      <c r="A95" s="14">
        <f t="shared" si="2"/>
        <v>94</v>
      </c>
      <c r="B95" s="87" t="s">
        <v>918</v>
      </c>
      <c r="C95" s="14" t="s">
        <v>919</v>
      </c>
      <c r="D95" s="14" t="s">
        <v>921</v>
      </c>
      <c r="E95" s="14">
        <v>15</v>
      </c>
      <c r="F95" s="88">
        <v>43315</v>
      </c>
      <c r="G95" s="88">
        <v>43343</v>
      </c>
      <c r="H95" s="14">
        <f t="shared" si="7"/>
        <v>15</v>
      </c>
      <c r="I95" s="89">
        <v>15</v>
      </c>
      <c r="J95" s="14"/>
      <c r="K95" s="14">
        <f t="shared" si="1"/>
        <v>0</v>
      </c>
      <c r="L95" s="14" t="s">
        <v>651</v>
      </c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>
      <c r="A96" s="14">
        <f t="shared" si="2"/>
        <v>95</v>
      </c>
      <c r="B96" s="87" t="s">
        <v>922</v>
      </c>
      <c r="C96" s="14" t="s">
        <v>923</v>
      </c>
      <c r="D96" s="14" t="s">
        <v>167</v>
      </c>
      <c r="E96" s="14">
        <v>30</v>
      </c>
      <c r="F96" s="88">
        <v>43269</v>
      </c>
      <c r="G96" s="88">
        <v>43308</v>
      </c>
      <c r="H96" s="14">
        <f t="shared" si="7"/>
        <v>30</v>
      </c>
      <c r="I96" s="89">
        <v>30</v>
      </c>
      <c r="J96" s="14"/>
      <c r="K96" s="14">
        <f t="shared" si="1"/>
        <v>0</v>
      </c>
      <c r="L96" s="14" t="s">
        <v>651</v>
      </c>
      <c r="M96" s="14" t="s">
        <v>239</v>
      </c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>
      <c r="A97" s="14">
        <f t="shared" si="2"/>
        <v>96</v>
      </c>
      <c r="B97" s="87" t="s">
        <v>924</v>
      </c>
      <c r="C97" s="14" t="s">
        <v>925</v>
      </c>
      <c r="D97" s="14" t="s">
        <v>192</v>
      </c>
      <c r="E97" s="14">
        <v>15</v>
      </c>
      <c r="F97" s="88">
        <v>43248</v>
      </c>
      <c r="G97" s="88">
        <v>43270</v>
      </c>
      <c r="H97" s="14">
        <f t="shared" si="7"/>
        <v>15</v>
      </c>
      <c r="I97" s="89">
        <v>15</v>
      </c>
      <c r="J97" s="14"/>
      <c r="K97" s="14">
        <f t="shared" si="1"/>
        <v>0</v>
      </c>
      <c r="L97" s="14" t="s">
        <v>651</v>
      </c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>
      <c r="A98" s="14">
        <f t="shared" si="2"/>
        <v>97</v>
      </c>
      <c r="B98" s="87" t="s">
        <v>926</v>
      </c>
      <c r="C98" s="87" t="s">
        <v>927</v>
      </c>
      <c r="D98" s="14" t="s">
        <v>928</v>
      </c>
      <c r="E98" s="14">
        <v>15</v>
      </c>
      <c r="F98" s="88">
        <v>43269</v>
      </c>
      <c r="G98" s="88">
        <v>43287</v>
      </c>
      <c r="H98" s="14">
        <f t="shared" si="7"/>
        <v>15</v>
      </c>
      <c r="I98" s="89">
        <v>15</v>
      </c>
      <c r="J98" s="14"/>
      <c r="K98" s="14">
        <f t="shared" si="1"/>
        <v>0</v>
      </c>
      <c r="L98" s="14" t="s">
        <v>651</v>
      </c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>
      <c r="A99" s="14">
        <f t="shared" si="2"/>
        <v>98</v>
      </c>
      <c r="B99" s="87" t="s">
        <v>929</v>
      </c>
      <c r="C99" s="14" t="s">
        <v>930</v>
      </c>
      <c r="D99" s="14" t="s">
        <v>931</v>
      </c>
      <c r="E99" s="14">
        <v>15</v>
      </c>
      <c r="F99" s="88">
        <v>43283</v>
      </c>
      <c r="G99" s="88">
        <v>43299</v>
      </c>
      <c r="H99" s="14">
        <v>15</v>
      </c>
      <c r="I99" s="89">
        <v>15</v>
      </c>
      <c r="J99" s="14">
        <v>1</v>
      </c>
      <c r="K99" s="14">
        <f t="shared" si="1"/>
        <v>0</v>
      </c>
      <c r="L99" s="14" t="s">
        <v>932</v>
      </c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>
      <c r="A100" s="14">
        <f t="shared" si="2"/>
        <v>99</v>
      </c>
      <c r="B100" s="87" t="s">
        <v>933</v>
      </c>
      <c r="C100" s="14" t="s">
        <v>935</v>
      </c>
      <c r="D100" s="14" t="s">
        <v>936</v>
      </c>
      <c r="E100" s="14">
        <v>20</v>
      </c>
      <c r="F100" s="88">
        <v>43283</v>
      </c>
      <c r="G100" s="88">
        <v>43308</v>
      </c>
      <c r="H100" s="14">
        <f t="shared" ref="H100:H118" si="8">NETWORKDAYS(F100,G100,O$3:O$24)</f>
        <v>20</v>
      </c>
      <c r="I100" s="89">
        <v>20</v>
      </c>
      <c r="J100" s="14"/>
      <c r="K100" s="14">
        <f t="shared" si="1"/>
        <v>0</v>
      </c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>
      <c r="A101" s="14">
        <f t="shared" si="2"/>
        <v>100</v>
      </c>
      <c r="B101" s="87" t="s">
        <v>933</v>
      </c>
      <c r="C101" s="14" t="s">
        <v>935</v>
      </c>
      <c r="D101" s="14" t="s">
        <v>938</v>
      </c>
      <c r="E101" s="14">
        <v>20</v>
      </c>
      <c r="F101" s="88">
        <v>43262</v>
      </c>
      <c r="G101" s="88">
        <v>43291</v>
      </c>
      <c r="H101" s="14">
        <f t="shared" si="8"/>
        <v>20</v>
      </c>
      <c r="I101" s="89">
        <v>10</v>
      </c>
      <c r="J101" s="14"/>
      <c r="K101" s="14">
        <f t="shared" si="1"/>
        <v>0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>
      <c r="A102" s="14">
        <f t="shared" si="2"/>
        <v>101</v>
      </c>
      <c r="B102" s="87" t="s">
        <v>939</v>
      </c>
      <c r="C102" s="14" t="s">
        <v>940</v>
      </c>
      <c r="D102" s="14" t="s">
        <v>80</v>
      </c>
      <c r="E102" s="14">
        <v>18</v>
      </c>
      <c r="F102" s="88">
        <v>43248</v>
      </c>
      <c r="G102" s="88">
        <v>43273</v>
      </c>
      <c r="H102" s="14">
        <f t="shared" si="8"/>
        <v>18</v>
      </c>
      <c r="I102" s="89">
        <v>15</v>
      </c>
      <c r="J102" s="14"/>
      <c r="K102" s="14">
        <f t="shared" si="1"/>
        <v>0</v>
      </c>
      <c r="L102" s="14" t="s">
        <v>651</v>
      </c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>
      <c r="A103" s="14">
        <f t="shared" si="2"/>
        <v>102</v>
      </c>
      <c r="B103" s="87" t="s">
        <v>941</v>
      </c>
      <c r="C103" s="14" t="s">
        <v>942</v>
      </c>
      <c r="D103" s="14" t="s">
        <v>80</v>
      </c>
      <c r="E103" s="14">
        <v>15</v>
      </c>
      <c r="F103" s="88">
        <v>43311</v>
      </c>
      <c r="G103" s="88">
        <v>43329</v>
      </c>
      <c r="H103" s="14">
        <f t="shared" si="8"/>
        <v>15</v>
      </c>
      <c r="I103" s="14">
        <v>15</v>
      </c>
      <c r="J103" s="14"/>
      <c r="K103" s="14">
        <f t="shared" si="1"/>
        <v>0</v>
      </c>
      <c r="L103" s="14" t="s">
        <v>651</v>
      </c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>
      <c r="A104" s="14">
        <f t="shared" si="2"/>
        <v>103</v>
      </c>
      <c r="B104" s="87" t="s">
        <v>848</v>
      </c>
      <c r="C104" s="14" t="s">
        <v>849</v>
      </c>
      <c r="D104" s="14" t="s">
        <v>943</v>
      </c>
      <c r="E104" s="14">
        <v>20</v>
      </c>
      <c r="F104" s="88">
        <v>43276</v>
      </c>
      <c r="G104" s="88">
        <v>43301</v>
      </c>
      <c r="H104" s="14">
        <f t="shared" si="8"/>
        <v>20</v>
      </c>
      <c r="I104" s="89">
        <v>20</v>
      </c>
      <c r="J104" s="14"/>
      <c r="K104" s="14">
        <f t="shared" si="1"/>
        <v>0</v>
      </c>
      <c r="L104" s="14" t="s">
        <v>651</v>
      </c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>
      <c r="A105" s="14">
        <f t="shared" si="2"/>
        <v>104</v>
      </c>
      <c r="B105" s="87" t="s">
        <v>944</v>
      </c>
      <c r="C105" s="14" t="s">
        <v>558</v>
      </c>
      <c r="D105" s="14" t="s">
        <v>945</v>
      </c>
      <c r="E105" s="14">
        <v>15</v>
      </c>
      <c r="F105" s="88">
        <v>43307</v>
      </c>
      <c r="G105" s="88">
        <v>43327</v>
      </c>
      <c r="H105" s="14">
        <f t="shared" si="8"/>
        <v>15</v>
      </c>
      <c r="I105" s="89">
        <v>15</v>
      </c>
      <c r="J105" s="14"/>
      <c r="K105" s="14">
        <f t="shared" si="1"/>
        <v>0</v>
      </c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>
      <c r="A106" s="14">
        <f t="shared" si="2"/>
        <v>105</v>
      </c>
      <c r="B106" s="92" t="s">
        <v>671</v>
      </c>
      <c r="C106" s="91" t="s">
        <v>947</v>
      </c>
      <c r="D106" s="91" t="s">
        <v>52</v>
      </c>
      <c r="E106" s="91">
        <v>15</v>
      </c>
      <c r="F106" s="93">
        <v>43304</v>
      </c>
      <c r="G106" s="93">
        <v>43322</v>
      </c>
      <c r="H106" s="91">
        <f t="shared" si="8"/>
        <v>15</v>
      </c>
      <c r="I106" s="91"/>
      <c r="J106" s="91"/>
      <c r="K106" s="91">
        <f t="shared" si="1"/>
        <v>0</v>
      </c>
      <c r="L106" s="91"/>
      <c r="M106" s="91" t="s">
        <v>948</v>
      </c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spans="1:26" ht="15.75" customHeight="1">
      <c r="A107" s="14">
        <f t="shared" si="2"/>
        <v>106</v>
      </c>
      <c r="B107" s="87" t="s">
        <v>949</v>
      </c>
      <c r="C107" s="14" t="s">
        <v>598</v>
      </c>
      <c r="D107" s="14" t="s">
        <v>950</v>
      </c>
      <c r="E107" s="14">
        <v>20</v>
      </c>
      <c r="F107" s="88">
        <v>43290</v>
      </c>
      <c r="G107" s="88">
        <v>43315</v>
      </c>
      <c r="H107" s="14">
        <f t="shared" si="8"/>
        <v>20</v>
      </c>
      <c r="I107" s="89">
        <v>20</v>
      </c>
      <c r="J107" s="14"/>
      <c r="K107" s="14">
        <f t="shared" si="1"/>
        <v>0</v>
      </c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>
      <c r="A108" s="14">
        <f t="shared" si="2"/>
        <v>107</v>
      </c>
      <c r="B108" s="87" t="s">
        <v>818</v>
      </c>
      <c r="C108" s="14" t="s">
        <v>951</v>
      </c>
      <c r="D108" s="14" t="s">
        <v>952</v>
      </c>
      <c r="E108" s="14">
        <v>10</v>
      </c>
      <c r="F108" s="88">
        <v>43311</v>
      </c>
      <c r="G108" s="88">
        <v>43322</v>
      </c>
      <c r="H108" s="14">
        <f t="shared" si="8"/>
        <v>10</v>
      </c>
      <c r="I108" s="89">
        <v>10</v>
      </c>
      <c r="J108" s="14"/>
      <c r="K108" s="14">
        <f t="shared" si="1"/>
        <v>0</v>
      </c>
      <c r="L108" s="14" t="s">
        <v>953</v>
      </c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>
      <c r="A109" s="14">
        <f t="shared" si="2"/>
        <v>108</v>
      </c>
      <c r="B109" s="92" t="s">
        <v>687</v>
      </c>
      <c r="C109" s="91" t="s">
        <v>955</v>
      </c>
      <c r="D109" s="91" t="s">
        <v>277</v>
      </c>
      <c r="E109" s="91">
        <v>15</v>
      </c>
      <c r="F109" s="93">
        <v>43304</v>
      </c>
      <c r="G109" s="93">
        <v>43322</v>
      </c>
      <c r="H109" s="91">
        <f t="shared" si="8"/>
        <v>15</v>
      </c>
      <c r="I109" s="91"/>
      <c r="J109" s="91"/>
      <c r="K109" s="91">
        <f t="shared" si="1"/>
        <v>0</v>
      </c>
      <c r="L109" s="91"/>
      <c r="M109" s="91" t="s">
        <v>948</v>
      </c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</row>
    <row r="110" spans="1:26" ht="15.75" customHeight="1">
      <c r="A110" s="14">
        <f t="shared" si="2"/>
        <v>109</v>
      </c>
      <c r="B110" s="87" t="s">
        <v>818</v>
      </c>
      <c r="C110" s="14" t="s">
        <v>951</v>
      </c>
      <c r="D110" s="14" t="s">
        <v>689</v>
      </c>
      <c r="E110" s="14">
        <v>15</v>
      </c>
      <c r="F110" s="88">
        <v>43283</v>
      </c>
      <c r="G110" s="88">
        <v>43301</v>
      </c>
      <c r="H110" s="14">
        <f t="shared" si="8"/>
        <v>15</v>
      </c>
      <c r="I110" s="89">
        <v>15</v>
      </c>
      <c r="J110" s="14"/>
      <c r="K110" s="14">
        <f t="shared" si="1"/>
        <v>0</v>
      </c>
      <c r="L110" s="14" t="s">
        <v>953</v>
      </c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>
      <c r="A111" s="14">
        <f t="shared" si="2"/>
        <v>110</v>
      </c>
      <c r="B111" s="87" t="s">
        <v>957</v>
      </c>
      <c r="C111" s="14" t="s">
        <v>958</v>
      </c>
      <c r="D111" s="14" t="s">
        <v>80</v>
      </c>
      <c r="E111" s="14">
        <v>15</v>
      </c>
      <c r="F111" s="88">
        <v>43325</v>
      </c>
      <c r="G111" s="88">
        <v>43353</v>
      </c>
      <c r="H111" s="14">
        <f t="shared" si="8"/>
        <v>10</v>
      </c>
      <c r="I111" s="89">
        <v>10</v>
      </c>
      <c r="J111" s="14"/>
      <c r="K111" s="14">
        <f t="shared" si="1"/>
        <v>-5</v>
      </c>
      <c r="L111" s="14" t="s">
        <v>953</v>
      </c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>
      <c r="A112" s="14">
        <f t="shared" si="2"/>
        <v>111</v>
      </c>
      <c r="B112" s="87" t="s">
        <v>954</v>
      </c>
      <c r="C112" s="14" t="s">
        <v>959</v>
      </c>
      <c r="D112" s="14" t="s">
        <v>960</v>
      </c>
      <c r="E112" s="14">
        <v>40</v>
      </c>
      <c r="F112" s="88">
        <v>43269</v>
      </c>
      <c r="G112" s="88">
        <v>43322</v>
      </c>
      <c r="H112" s="14">
        <f t="shared" si="8"/>
        <v>40</v>
      </c>
      <c r="I112" s="89">
        <v>40</v>
      </c>
      <c r="J112" s="14"/>
      <c r="K112" s="14">
        <f t="shared" si="1"/>
        <v>0</v>
      </c>
      <c r="L112" s="14" t="s">
        <v>961</v>
      </c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>
      <c r="A113" s="14">
        <f t="shared" si="2"/>
        <v>112</v>
      </c>
      <c r="B113" s="87" t="s">
        <v>962</v>
      </c>
      <c r="C113" s="14" t="s">
        <v>963</v>
      </c>
      <c r="D113" s="14" t="s">
        <v>964</v>
      </c>
      <c r="E113" s="14">
        <v>20</v>
      </c>
      <c r="F113" s="88">
        <v>43313</v>
      </c>
      <c r="G113" s="88">
        <v>43340</v>
      </c>
      <c r="H113" s="14">
        <f t="shared" si="8"/>
        <v>15</v>
      </c>
      <c r="I113" s="89">
        <v>15</v>
      </c>
      <c r="J113" s="14"/>
      <c r="K113" s="14">
        <f t="shared" si="1"/>
        <v>-5</v>
      </c>
      <c r="L113" s="14" t="s">
        <v>651</v>
      </c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>
      <c r="A114" s="14">
        <f t="shared" si="2"/>
        <v>113</v>
      </c>
      <c r="B114" s="87" t="s">
        <v>825</v>
      </c>
      <c r="C114" s="14" t="s">
        <v>826</v>
      </c>
      <c r="D114" s="14" t="s">
        <v>966</v>
      </c>
      <c r="E114" s="14">
        <v>20</v>
      </c>
      <c r="F114" s="88">
        <v>43297</v>
      </c>
      <c r="G114" s="88">
        <v>43322</v>
      </c>
      <c r="H114" s="14">
        <f t="shared" si="8"/>
        <v>20</v>
      </c>
      <c r="I114" s="89">
        <v>20</v>
      </c>
      <c r="J114" s="14"/>
      <c r="K114" s="14">
        <f t="shared" si="1"/>
        <v>0</v>
      </c>
      <c r="L114" s="14" t="s">
        <v>651</v>
      </c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>
      <c r="A115" s="14">
        <f t="shared" si="2"/>
        <v>114</v>
      </c>
      <c r="B115" s="87" t="s">
        <v>813</v>
      </c>
      <c r="C115" s="14" t="s">
        <v>814</v>
      </c>
      <c r="D115" s="14" t="s">
        <v>967</v>
      </c>
      <c r="E115" s="89">
        <v>40</v>
      </c>
      <c r="F115" s="88">
        <v>43297</v>
      </c>
      <c r="G115" s="88">
        <v>43360</v>
      </c>
      <c r="H115" s="14">
        <f t="shared" si="8"/>
        <v>35</v>
      </c>
      <c r="I115" s="89">
        <v>35</v>
      </c>
      <c r="J115" s="14"/>
      <c r="K115" s="14">
        <f t="shared" si="1"/>
        <v>-5</v>
      </c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>
      <c r="A116" s="14">
        <f t="shared" si="2"/>
        <v>115</v>
      </c>
      <c r="B116" s="87" t="s">
        <v>804</v>
      </c>
      <c r="C116" s="14" t="s">
        <v>805</v>
      </c>
      <c r="D116" s="14" t="s">
        <v>806</v>
      </c>
      <c r="E116" s="14">
        <v>10</v>
      </c>
      <c r="F116" s="88">
        <v>43297</v>
      </c>
      <c r="G116" s="88">
        <v>43308</v>
      </c>
      <c r="H116" s="14">
        <f t="shared" si="8"/>
        <v>10</v>
      </c>
      <c r="I116" s="89">
        <v>10</v>
      </c>
      <c r="J116" s="14"/>
      <c r="K116" s="14">
        <f t="shared" si="1"/>
        <v>0</v>
      </c>
      <c r="L116" s="14" t="s">
        <v>651</v>
      </c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>
      <c r="A117" s="14">
        <f t="shared" si="2"/>
        <v>116</v>
      </c>
      <c r="B117" s="87" t="s">
        <v>762</v>
      </c>
      <c r="C117" s="14" t="s">
        <v>763</v>
      </c>
      <c r="D117" s="14" t="s">
        <v>725</v>
      </c>
      <c r="E117" s="14">
        <v>20</v>
      </c>
      <c r="F117" s="88">
        <v>43297</v>
      </c>
      <c r="G117" s="88">
        <v>43322</v>
      </c>
      <c r="H117" s="14">
        <f t="shared" si="8"/>
        <v>20</v>
      </c>
      <c r="I117" s="89">
        <v>20</v>
      </c>
      <c r="J117" s="14"/>
      <c r="K117" s="14">
        <f t="shared" si="1"/>
        <v>0</v>
      </c>
      <c r="L117" s="14" t="s">
        <v>651</v>
      </c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>
      <c r="A118" s="14">
        <f t="shared" si="2"/>
        <v>117</v>
      </c>
      <c r="B118" s="87" t="s">
        <v>875</v>
      </c>
      <c r="C118" s="14" t="s">
        <v>968</v>
      </c>
      <c r="D118" s="14" t="s">
        <v>295</v>
      </c>
      <c r="E118" s="14">
        <v>25</v>
      </c>
      <c r="F118" s="88">
        <v>43269</v>
      </c>
      <c r="G118" s="88">
        <v>43301</v>
      </c>
      <c r="H118" s="14">
        <f t="shared" si="8"/>
        <v>25</v>
      </c>
      <c r="I118" s="89">
        <v>25</v>
      </c>
      <c r="J118" s="14"/>
      <c r="K118" s="14">
        <f t="shared" si="1"/>
        <v>0</v>
      </c>
      <c r="L118" s="14" t="s">
        <v>651</v>
      </c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>
      <c r="A119" s="14">
        <f t="shared" si="2"/>
        <v>118</v>
      </c>
      <c r="B119" s="87" t="s">
        <v>969</v>
      </c>
      <c r="C119" s="14" t="s">
        <v>970</v>
      </c>
      <c r="D119" s="14" t="s">
        <v>692</v>
      </c>
      <c r="E119" s="14">
        <v>20</v>
      </c>
      <c r="F119" s="88">
        <v>43327</v>
      </c>
      <c r="G119" s="88">
        <v>43364</v>
      </c>
      <c r="H119" s="14">
        <v>20</v>
      </c>
      <c r="I119" s="89">
        <v>20</v>
      </c>
      <c r="J119" s="14">
        <v>1</v>
      </c>
      <c r="K119" s="14">
        <f t="shared" si="1"/>
        <v>0</v>
      </c>
      <c r="L119" s="14" t="s">
        <v>651</v>
      </c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>
      <c r="A120" s="14">
        <f t="shared" si="2"/>
        <v>119</v>
      </c>
      <c r="B120" s="87" t="s">
        <v>971</v>
      </c>
      <c r="C120" s="14" t="s">
        <v>511</v>
      </c>
      <c r="D120" s="14" t="s">
        <v>972</v>
      </c>
      <c r="E120" s="14">
        <v>15</v>
      </c>
      <c r="F120" s="88">
        <v>43318</v>
      </c>
      <c r="G120" s="88">
        <v>43343</v>
      </c>
      <c r="H120" s="14">
        <f t="shared" ref="H120:H129" si="9">NETWORKDAYS(F120,G120,O$3:O$24)</f>
        <v>14</v>
      </c>
      <c r="I120" s="89">
        <v>14</v>
      </c>
      <c r="J120" s="14"/>
      <c r="K120" s="14">
        <f t="shared" si="1"/>
        <v>-1</v>
      </c>
      <c r="L120" s="14" t="s">
        <v>651</v>
      </c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>
      <c r="A121" s="14">
        <f t="shared" si="2"/>
        <v>120</v>
      </c>
      <c r="B121" s="87" t="s">
        <v>652</v>
      </c>
      <c r="C121" s="14" t="s">
        <v>535</v>
      </c>
      <c r="D121" s="14" t="s">
        <v>277</v>
      </c>
      <c r="E121" s="14">
        <v>15</v>
      </c>
      <c r="F121" s="88">
        <v>43311</v>
      </c>
      <c r="G121" s="88">
        <v>43329</v>
      </c>
      <c r="H121" s="14">
        <f t="shared" si="9"/>
        <v>15</v>
      </c>
      <c r="I121" s="89">
        <v>15</v>
      </c>
      <c r="J121" s="14"/>
      <c r="K121" s="14">
        <f t="shared" si="1"/>
        <v>0</v>
      </c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>
      <c r="A122" s="14">
        <f t="shared" si="2"/>
        <v>121</v>
      </c>
      <c r="B122" s="87" t="s">
        <v>973</v>
      </c>
      <c r="C122" s="14" t="s">
        <v>974</v>
      </c>
      <c r="D122" s="14" t="s">
        <v>975</v>
      </c>
      <c r="E122" s="14">
        <v>18</v>
      </c>
      <c r="F122" s="88">
        <v>43318</v>
      </c>
      <c r="G122" s="88">
        <v>43344</v>
      </c>
      <c r="H122" s="14">
        <f t="shared" si="9"/>
        <v>14</v>
      </c>
      <c r="I122" s="89" t="s">
        <v>627</v>
      </c>
      <c r="J122" s="14">
        <v>1</v>
      </c>
      <c r="K122" s="14">
        <f t="shared" si="1"/>
        <v>-4</v>
      </c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>
      <c r="A123" s="14">
        <f t="shared" si="2"/>
        <v>122</v>
      </c>
      <c r="B123" s="87" t="s">
        <v>973</v>
      </c>
      <c r="C123" s="14" t="s">
        <v>974</v>
      </c>
      <c r="D123" s="89" t="s">
        <v>976</v>
      </c>
      <c r="E123" s="14">
        <v>22</v>
      </c>
      <c r="F123" s="88">
        <v>43283</v>
      </c>
      <c r="G123" s="88">
        <v>43312</v>
      </c>
      <c r="H123" s="14">
        <f t="shared" si="9"/>
        <v>22</v>
      </c>
      <c r="I123" s="89">
        <v>22</v>
      </c>
      <c r="J123" s="14">
        <v>5</v>
      </c>
      <c r="K123" s="14">
        <f t="shared" si="1"/>
        <v>0</v>
      </c>
      <c r="L123" s="14"/>
      <c r="M123" s="14" t="s">
        <v>977</v>
      </c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>
      <c r="A124" s="14">
        <f t="shared" si="2"/>
        <v>123</v>
      </c>
      <c r="B124" s="87" t="s">
        <v>978</v>
      </c>
      <c r="C124" s="14" t="s">
        <v>979</v>
      </c>
      <c r="D124" s="14" t="s">
        <v>980</v>
      </c>
      <c r="E124" s="14">
        <v>40</v>
      </c>
      <c r="F124" s="88">
        <v>43318</v>
      </c>
      <c r="G124" s="88">
        <v>43372</v>
      </c>
      <c r="H124" s="14">
        <f t="shared" si="9"/>
        <v>29</v>
      </c>
      <c r="I124" s="89" t="s">
        <v>627</v>
      </c>
      <c r="J124" s="14">
        <v>2</v>
      </c>
      <c r="K124" s="14">
        <f t="shared" si="1"/>
        <v>-11</v>
      </c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>
      <c r="A125" s="14">
        <f t="shared" si="2"/>
        <v>124</v>
      </c>
      <c r="B125" s="87" t="s">
        <v>981</v>
      </c>
      <c r="C125" s="14" t="s">
        <v>982</v>
      </c>
      <c r="D125" s="14" t="s">
        <v>983</v>
      </c>
      <c r="E125" s="14">
        <v>15</v>
      </c>
      <c r="F125" s="88">
        <v>43353</v>
      </c>
      <c r="G125" s="88">
        <v>43371</v>
      </c>
      <c r="H125" s="14">
        <f t="shared" si="9"/>
        <v>15</v>
      </c>
      <c r="I125" s="89">
        <v>15</v>
      </c>
      <c r="J125" s="14"/>
      <c r="K125" s="14">
        <f t="shared" si="1"/>
        <v>0</v>
      </c>
      <c r="L125" s="14" t="s">
        <v>651</v>
      </c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>
      <c r="A126" s="14">
        <f t="shared" si="2"/>
        <v>125</v>
      </c>
      <c r="B126" s="87" t="s">
        <v>667</v>
      </c>
      <c r="C126" s="14" t="s">
        <v>688</v>
      </c>
      <c r="D126" s="14" t="s">
        <v>984</v>
      </c>
      <c r="E126" s="14">
        <v>20</v>
      </c>
      <c r="F126" s="88">
        <v>43304</v>
      </c>
      <c r="G126" s="88">
        <v>43329</v>
      </c>
      <c r="H126" s="14">
        <f t="shared" si="9"/>
        <v>20</v>
      </c>
      <c r="I126" s="89">
        <v>20</v>
      </c>
      <c r="J126" s="14"/>
      <c r="K126" s="14">
        <f t="shared" si="1"/>
        <v>0</v>
      </c>
      <c r="L126" s="14" t="s">
        <v>651</v>
      </c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>
      <c r="A127" s="14">
        <f t="shared" si="2"/>
        <v>126</v>
      </c>
      <c r="B127" s="87" t="s">
        <v>768</v>
      </c>
      <c r="C127" s="14" t="s">
        <v>985</v>
      </c>
      <c r="D127" s="14" t="s">
        <v>732</v>
      </c>
      <c r="E127" s="14">
        <v>10</v>
      </c>
      <c r="F127" s="88">
        <v>43360</v>
      </c>
      <c r="G127" s="88">
        <v>43371</v>
      </c>
      <c r="H127" s="14">
        <f t="shared" si="9"/>
        <v>10</v>
      </c>
      <c r="I127" s="89">
        <v>10</v>
      </c>
      <c r="J127" s="14"/>
      <c r="K127" s="14">
        <f t="shared" si="1"/>
        <v>0</v>
      </c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>
      <c r="A128" s="14">
        <f t="shared" si="2"/>
        <v>127</v>
      </c>
      <c r="B128" s="87" t="s">
        <v>776</v>
      </c>
      <c r="C128" s="14" t="s">
        <v>777</v>
      </c>
      <c r="D128" s="14" t="s">
        <v>778</v>
      </c>
      <c r="E128" s="14">
        <v>24</v>
      </c>
      <c r="F128" s="88">
        <v>43318</v>
      </c>
      <c r="G128" s="88">
        <v>43364</v>
      </c>
      <c r="H128" s="14">
        <f t="shared" si="9"/>
        <v>24</v>
      </c>
      <c r="I128" s="89">
        <v>24</v>
      </c>
      <c r="J128" s="14"/>
      <c r="K128" s="14">
        <f t="shared" si="1"/>
        <v>0</v>
      </c>
      <c r="L128" s="14" t="s">
        <v>780</v>
      </c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>
      <c r="A129" s="14">
        <f t="shared" si="2"/>
        <v>128</v>
      </c>
      <c r="B129" s="87" t="s">
        <v>987</v>
      </c>
      <c r="C129" s="14" t="s">
        <v>988</v>
      </c>
      <c r="D129" s="14" t="s">
        <v>587</v>
      </c>
      <c r="E129" s="14">
        <v>20</v>
      </c>
      <c r="F129" s="88">
        <v>43304</v>
      </c>
      <c r="G129" s="88">
        <v>43329</v>
      </c>
      <c r="H129" s="14">
        <f t="shared" si="9"/>
        <v>20</v>
      </c>
      <c r="I129" s="89">
        <v>20</v>
      </c>
      <c r="J129" s="14"/>
      <c r="K129" s="14">
        <f t="shared" si="1"/>
        <v>0</v>
      </c>
      <c r="L129" s="14" t="s">
        <v>932</v>
      </c>
      <c r="M129" s="14" t="s">
        <v>989</v>
      </c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>
      <c r="A130" s="14">
        <f t="shared" si="2"/>
        <v>129</v>
      </c>
      <c r="B130" s="87">
        <v>31350072</v>
      </c>
      <c r="C130" s="109" t="s">
        <v>399</v>
      </c>
      <c r="D130" s="109" t="s">
        <v>400</v>
      </c>
      <c r="E130" s="14">
        <v>20</v>
      </c>
      <c r="F130" s="88">
        <v>42891</v>
      </c>
      <c r="G130" s="88">
        <v>42920</v>
      </c>
      <c r="H130" s="14">
        <v>20</v>
      </c>
      <c r="I130" s="89">
        <v>20</v>
      </c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>
      <c r="A131" s="14">
        <f t="shared" si="2"/>
        <v>130</v>
      </c>
      <c r="B131" s="87"/>
      <c r="C131" s="14"/>
      <c r="D131" s="14"/>
      <c r="E131" s="14"/>
      <c r="F131" s="88"/>
      <c r="G131" s="88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>
      <c r="A132" s="14">
        <f t="shared" si="2"/>
        <v>131</v>
      </c>
      <c r="B132" s="87"/>
      <c r="C132" s="14"/>
      <c r="D132" s="14"/>
      <c r="E132" s="14"/>
      <c r="F132" s="88"/>
      <c r="G132" s="88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>
      <c r="A133" s="14">
        <f t="shared" si="2"/>
        <v>132</v>
      </c>
      <c r="B133" s="87"/>
      <c r="C133" s="14"/>
      <c r="D133" s="14"/>
      <c r="E133" s="14"/>
      <c r="F133" s="88"/>
      <c r="G133" s="88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>
      <c r="A134" s="14">
        <f t="shared" si="2"/>
        <v>133</v>
      </c>
      <c r="B134" s="87"/>
      <c r="C134" s="14"/>
      <c r="D134" s="14"/>
      <c r="E134" s="14"/>
      <c r="F134" s="14"/>
      <c r="G134" s="88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>
      <c r="A135" s="14">
        <f t="shared" si="2"/>
        <v>134</v>
      </c>
      <c r="B135" s="87"/>
      <c r="C135" s="14"/>
      <c r="D135" s="14"/>
      <c r="E135" s="14"/>
      <c r="F135" s="88"/>
      <c r="G135" s="88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>
      <c r="A136" s="14">
        <f t="shared" si="2"/>
        <v>135</v>
      </c>
      <c r="B136" s="87"/>
      <c r="C136" s="14"/>
      <c r="D136" s="14"/>
      <c r="E136" s="14"/>
      <c r="F136" s="88"/>
      <c r="G136" s="88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>
      <c r="A137" s="14">
        <f t="shared" si="2"/>
        <v>136</v>
      </c>
      <c r="B137" s="87"/>
      <c r="C137" s="14"/>
      <c r="D137" s="14"/>
      <c r="E137" s="14"/>
      <c r="F137" s="88"/>
      <c r="G137" s="88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>
      <c r="A138" s="14">
        <f t="shared" si="2"/>
        <v>137</v>
      </c>
      <c r="B138" s="87"/>
      <c r="C138" s="14"/>
      <c r="D138" s="14"/>
      <c r="E138" s="14"/>
      <c r="F138" s="88"/>
      <c r="G138" s="88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>
      <c r="A139" s="14"/>
      <c r="B139" s="87"/>
      <c r="C139" s="14"/>
      <c r="D139" s="14"/>
      <c r="E139" s="14"/>
      <c r="F139" s="88"/>
      <c r="G139" s="88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>
      <c r="A140" s="14"/>
      <c r="B140" s="87"/>
      <c r="C140" s="14"/>
      <c r="D140" s="14"/>
      <c r="E140" s="14"/>
      <c r="F140" s="88"/>
      <c r="G140" s="88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>
      <c r="A141" s="14"/>
      <c r="B141" s="87"/>
      <c r="C141" s="14"/>
      <c r="D141" s="14"/>
      <c r="E141" s="14"/>
      <c r="F141" s="88"/>
      <c r="G141" s="88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>
      <c r="A142" s="14"/>
      <c r="B142" s="87"/>
      <c r="C142" s="14"/>
      <c r="D142" s="14"/>
      <c r="E142" s="14"/>
      <c r="F142" s="88"/>
      <c r="G142" s="88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>
      <c r="A143" s="14"/>
      <c r="B143" s="87"/>
      <c r="C143" s="14"/>
      <c r="D143" s="14"/>
      <c r="E143" s="14"/>
      <c r="F143" s="88"/>
      <c r="G143" s="88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>
      <c r="A144" s="14"/>
      <c r="B144" s="87"/>
      <c r="C144" s="14"/>
      <c r="D144" s="14"/>
      <c r="E144" s="14"/>
      <c r="F144" s="88"/>
      <c r="G144" s="88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>
      <c r="A145" s="14"/>
      <c r="B145" s="87"/>
      <c r="C145" s="14"/>
      <c r="D145" s="14"/>
      <c r="E145" s="14"/>
      <c r="F145" s="88"/>
      <c r="G145" s="88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>
      <c r="A146" s="14"/>
      <c r="B146" s="87"/>
      <c r="C146" s="14"/>
      <c r="D146" s="14"/>
      <c r="E146" s="14"/>
      <c r="F146" s="88"/>
      <c r="G146" s="88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>
      <c r="A147" s="14"/>
      <c r="B147" s="87"/>
      <c r="C147" s="14"/>
      <c r="D147" s="14"/>
      <c r="E147" s="14"/>
      <c r="F147" s="88"/>
      <c r="G147" s="88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>
      <c r="A148" s="14"/>
      <c r="B148" s="87"/>
      <c r="C148" s="14"/>
      <c r="D148" s="14"/>
      <c r="E148" s="14"/>
      <c r="F148" s="88"/>
      <c r="G148" s="88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>
      <c r="A149" s="14"/>
      <c r="B149" s="87"/>
      <c r="C149" s="14"/>
      <c r="D149" s="14"/>
      <c r="E149" s="14"/>
      <c r="F149" s="88"/>
      <c r="G149" s="88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>
      <c r="A150" s="14"/>
      <c r="B150" s="87"/>
      <c r="C150" s="14"/>
      <c r="D150" s="14"/>
      <c r="E150" s="14"/>
      <c r="F150" s="88"/>
      <c r="G150" s="88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>
      <c r="A151" s="14"/>
      <c r="B151" s="87"/>
      <c r="C151" s="14"/>
      <c r="D151" s="14"/>
      <c r="E151" s="14"/>
      <c r="F151" s="88"/>
      <c r="G151" s="88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>
      <c r="A152" s="14"/>
      <c r="B152" s="87"/>
      <c r="C152" s="14"/>
      <c r="D152" s="14"/>
      <c r="E152" s="14"/>
      <c r="F152" s="88"/>
      <c r="G152" s="88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>
      <c r="A153" s="14"/>
      <c r="B153" s="87"/>
      <c r="C153" s="14"/>
      <c r="D153" s="14"/>
      <c r="E153" s="14"/>
      <c r="F153" s="88"/>
      <c r="G153" s="88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>
      <c r="A154" s="14"/>
      <c r="B154" s="87"/>
      <c r="C154" s="14"/>
      <c r="D154" s="14"/>
      <c r="E154" s="14"/>
      <c r="F154" s="88"/>
      <c r="G154" s="88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>
      <c r="A155" s="14"/>
      <c r="B155" s="87"/>
      <c r="C155" s="14"/>
      <c r="D155" s="14"/>
      <c r="E155" s="14"/>
      <c r="F155" s="88"/>
      <c r="G155" s="88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>
      <c r="A156" s="14"/>
      <c r="B156" s="87"/>
      <c r="C156" s="14"/>
      <c r="D156" s="14"/>
      <c r="E156" s="14"/>
      <c r="F156" s="88"/>
      <c r="G156" s="88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>
      <c r="A157" s="14"/>
      <c r="B157" s="87"/>
      <c r="C157" s="14"/>
      <c r="D157" s="14"/>
      <c r="E157" s="14"/>
      <c r="F157" s="88"/>
      <c r="G157" s="88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>
      <c r="A158" s="14"/>
      <c r="B158" s="87"/>
      <c r="C158" s="14"/>
      <c r="D158" s="14"/>
      <c r="E158" s="14"/>
      <c r="F158" s="88"/>
      <c r="G158" s="88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>
      <c r="A159" s="14"/>
      <c r="B159" s="87"/>
      <c r="C159" s="14"/>
      <c r="D159" s="14"/>
      <c r="E159" s="14"/>
      <c r="F159" s="88"/>
      <c r="G159" s="88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>
      <c r="A160" s="14"/>
      <c r="B160" s="87"/>
      <c r="C160" s="14"/>
      <c r="D160" s="14"/>
      <c r="E160" s="14"/>
      <c r="F160" s="88"/>
      <c r="G160" s="88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>
      <c r="A161" s="14"/>
      <c r="B161" s="87"/>
      <c r="C161" s="14"/>
      <c r="D161" s="14"/>
      <c r="E161" s="14"/>
      <c r="F161" s="88"/>
      <c r="G161" s="88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>
      <c r="A162" s="14"/>
      <c r="B162" s="87"/>
      <c r="C162" s="14"/>
      <c r="D162" s="14"/>
      <c r="E162" s="14"/>
      <c r="F162" s="88"/>
      <c r="G162" s="88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>
      <c r="A163" s="14"/>
      <c r="B163" s="87"/>
      <c r="C163" s="14"/>
      <c r="D163" s="14"/>
      <c r="E163" s="14"/>
      <c r="F163" s="88"/>
      <c r="G163" s="8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>
      <c r="A164" s="14"/>
      <c r="B164" s="87"/>
      <c r="C164" s="14"/>
      <c r="D164" s="14"/>
      <c r="E164" s="14"/>
      <c r="F164" s="88"/>
      <c r="G164" s="88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>
      <c r="A165" s="14"/>
      <c r="B165" s="87"/>
      <c r="C165" s="14"/>
      <c r="D165" s="14"/>
      <c r="E165" s="14"/>
      <c r="F165" s="88"/>
      <c r="G165" s="88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>
      <c r="A166" s="14"/>
      <c r="B166" s="87"/>
      <c r="C166" s="14"/>
      <c r="D166" s="14"/>
      <c r="E166" s="14"/>
      <c r="F166" s="88"/>
      <c r="G166" s="88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>
      <c r="A167" s="14"/>
      <c r="B167" s="87"/>
      <c r="C167" s="14"/>
      <c r="D167" s="14"/>
      <c r="E167" s="14"/>
      <c r="F167" s="88"/>
      <c r="G167" s="88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>
      <c r="A168" s="14"/>
      <c r="B168" s="87"/>
      <c r="C168" s="14"/>
      <c r="D168" s="14"/>
      <c r="E168" s="14"/>
      <c r="F168" s="88"/>
      <c r="G168" s="88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>
      <c r="A169" s="14"/>
      <c r="B169" s="87"/>
      <c r="C169" s="14"/>
      <c r="D169" s="14"/>
      <c r="E169" s="14"/>
      <c r="F169" s="88"/>
      <c r="G169" s="88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>
      <c r="A170" s="14"/>
      <c r="B170" s="87"/>
      <c r="C170" s="14"/>
      <c r="D170" s="14"/>
      <c r="E170" s="14"/>
      <c r="F170" s="88"/>
      <c r="G170" s="88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>
      <c r="A171" s="14"/>
      <c r="B171" s="87"/>
      <c r="C171" s="14"/>
      <c r="D171" s="14"/>
      <c r="E171" s="14"/>
      <c r="F171" s="88"/>
      <c r="G171" s="88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>
      <c r="A172" s="14"/>
      <c r="B172" s="87"/>
      <c r="C172" s="14"/>
      <c r="D172" s="14"/>
      <c r="E172" s="14"/>
      <c r="F172" s="88"/>
      <c r="G172" s="88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>
      <c r="A173" s="14"/>
      <c r="B173" s="87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>
      <c r="A174" s="14"/>
      <c r="B174" s="87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>
      <c r="A175" s="14"/>
      <c r="B175" s="87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>
      <c r="A176" s="14"/>
      <c r="B176" s="87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>
      <c r="A177" s="14"/>
      <c r="B177" s="87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>
      <c r="A178" s="14"/>
      <c r="B178" s="87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>
      <c r="A179" s="14"/>
      <c r="B179" s="87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>
      <c r="A180" s="14"/>
      <c r="B180" s="87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>
      <c r="A181" s="14"/>
      <c r="B181" s="87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>
      <c r="A182" s="14"/>
      <c r="B182" s="87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>
      <c r="A183" s="14"/>
      <c r="B183" s="87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>
      <c r="A184" s="14"/>
      <c r="B184" s="87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>
      <c r="A185" s="14"/>
      <c r="B185" s="87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>
      <c r="A186" s="14"/>
      <c r="B186" s="87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>
      <c r="A187" s="14"/>
      <c r="B187" s="87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>
      <c r="A188" s="14"/>
      <c r="B188" s="87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>
      <c r="A189" s="14"/>
      <c r="B189" s="87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>
      <c r="A190" s="14"/>
      <c r="B190" s="87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>
      <c r="A191" s="14"/>
      <c r="B191" s="87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>
      <c r="A192" s="14"/>
      <c r="B192" s="87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>
      <c r="A193" s="14"/>
      <c r="B193" s="87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>
      <c r="A194" s="14"/>
      <c r="B194" s="87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>
      <c r="A195" s="14"/>
      <c r="B195" s="87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>
      <c r="A196" s="14"/>
      <c r="B196" s="87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>
      <c r="A197" s="14"/>
      <c r="B197" s="87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>
      <c r="A198" s="14"/>
      <c r="B198" s="87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>
      <c r="A199" s="14"/>
      <c r="B199" s="87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>
      <c r="A200" s="14"/>
      <c r="B200" s="87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>
      <c r="A201" s="14"/>
      <c r="B201" s="87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>
      <c r="A202" s="14"/>
      <c r="B202" s="87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>
      <c r="A203" s="14"/>
      <c r="B203" s="87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>
      <c r="A204" s="14"/>
      <c r="B204" s="87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>
      <c r="A205" s="14"/>
      <c r="B205" s="87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>
      <c r="A206" s="14"/>
      <c r="B206" s="87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>
      <c r="A207" s="14"/>
      <c r="B207" s="87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>
      <c r="A208" s="14"/>
      <c r="B208" s="87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>
      <c r="A209" s="14"/>
      <c r="B209" s="87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>
      <c r="A210" s="14"/>
      <c r="B210" s="87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>
      <c r="A211" s="14"/>
      <c r="B211" s="87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>
      <c r="A212" s="14"/>
      <c r="B212" s="87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>
      <c r="A213" s="14"/>
      <c r="B213" s="87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>
      <c r="A214" s="14"/>
      <c r="B214" s="87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>
      <c r="A215" s="14"/>
      <c r="B215" s="87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>
      <c r="A216" s="14"/>
      <c r="B216" s="87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>
      <c r="A217" s="14"/>
      <c r="B217" s="87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>
      <c r="A218" s="14"/>
      <c r="B218" s="87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>
      <c r="A219" s="14"/>
      <c r="B219" s="87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>
      <c r="A220" s="14"/>
      <c r="B220" s="87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>
      <c r="A221" s="14"/>
      <c r="B221" s="87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>
      <c r="A222" s="14"/>
      <c r="B222" s="87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>
      <c r="A223" s="14"/>
      <c r="B223" s="87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>
      <c r="A224" s="14"/>
      <c r="B224" s="87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>
      <c r="A225" s="14"/>
      <c r="B225" s="87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>
      <c r="A226" s="14"/>
      <c r="B226" s="87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>
      <c r="A227" s="14"/>
      <c r="B227" s="87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>
      <c r="A228" s="14"/>
      <c r="B228" s="87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>
      <c r="A229" s="14"/>
      <c r="B229" s="87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>
      <c r="A230" s="14"/>
      <c r="B230" s="87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>
      <c r="A231" s="14"/>
      <c r="B231" s="87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>
      <c r="A232" s="14"/>
      <c r="B232" s="87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>
      <c r="A233" s="14"/>
      <c r="B233" s="87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>
      <c r="A234" s="14"/>
      <c r="B234" s="87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>
      <c r="A235" s="14"/>
      <c r="B235" s="87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>
      <c r="A236" s="14"/>
      <c r="B236" s="87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>
      <c r="A237" s="14"/>
      <c r="B237" s="87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>
      <c r="A238" s="14"/>
      <c r="B238" s="87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>
      <c r="A239" s="14"/>
      <c r="B239" s="87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>
      <c r="A240" s="14"/>
      <c r="B240" s="87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>
      <c r="A241" s="14"/>
      <c r="B241" s="87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>
      <c r="A242" s="14"/>
      <c r="B242" s="87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>
      <c r="A243" s="14"/>
      <c r="B243" s="87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>
      <c r="A244" s="14"/>
      <c r="B244" s="87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>
      <c r="A245" s="14"/>
      <c r="B245" s="87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>
      <c r="A246" s="14"/>
      <c r="B246" s="87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>
      <c r="A247" s="14"/>
      <c r="B247" s="87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>
      <c r="A248" s="14"/>
      <c r="B248" s="87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>
      <c r="A249" s="14"/>
      <c r="B249" s="87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>
      <c r="A250" s="14"/>
      <c r="B250" s="87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>
      <c r="A251" s="14"/>
      <c r="B251" s="87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>
      <c r="A252" s="14"/>
      <c r="B252" s="87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>
      <c r="A253" s="14"/>
      <c r="B253" s="87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>
      <c r="A254" s="14"/>
      <c r="B254" s="87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>
      <c r="A255" s="14"/>
      <c r="B255" s="87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>
      <c r="A256" s="14"/>
      <c r="B256" s="87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>
      <c r="A257" s="14"/>
      <c r="B257" s="87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>
      <c r="A258" s="14"/>
      <c r="B258" s="87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>
      <c r="A259" s="14"/>
      <c r="B259" s="87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>
      <c r="A260" s="14"/>
      <c r="B260" s="87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>
      <c r="A261" s="14"/>
      <c r="B261" s="87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>
      <c r="A262" s="14"/>
      <c r="B262" s="87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>
      <c r="A263" s="14"/>
      <c r="B263" s="87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>
      <c r="A264" s="14"/>
      <c r="B264" s="87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>
      <c r="A265" s="14"/>
      <c r="B265" s="87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>
      <c r="A266" s="14"/>
      <c r="B266" s="87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>
      <c r="A267" s="14"/>
      <c r="B267" s="87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>
      <c r="A268" s="14"/>
      <c r="B268" s="87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>
      <c r="A269" s="14"/>
      <c r="B269" s="87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>
      <c r="A270" s="14"/>
      <c r="B270" s="87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>
      <c r="A271" s="14"/>
      <c r="B271" s="87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>
      <c r="A272" s="14"/>
      <c r="B272" s="87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>
      <c r="A273" s="14"/>
      <c r="B273" s="87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>
      <c r="A274" s="14"/>
      <c r="B274" s="87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>
      <c r="A275" s="14"/>
      <c r="B275" s="87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>
      <c r="A276" s="14"/>
      <c r="B276" s="87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>
      <c r="A277" s="14"/>
      <c r="B277" s="87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>
      <c r="A278" s="14"/>
      <c r="B278" s="87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>
      <c r="A279" s="14"/>
      <c r="B279" s="87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>
      <c r="A280" s="14"/>
      <c r="B280" s="87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>
      <c r="A281" s="14"/>
      <c r="B281" s="87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>
      <c r="A282" s="14"/>
      <c r="B282" s="87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>
      <c r="A283" s="14"/>
      <c r="B283" s="87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>
      <c r="A284" s="14"/>
      <c r="B284" s="87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>
      <c r="A285" s="14"/>
      <c r="B285" s="87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>
      <c r="A286" s="14"/>
      <c r="B286" s="87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>
      <c r="A287" s="14"/>
      <c r="B287" s="87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>
      <c r="A288" s="14"/>
      <c r="B288" s="87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>
      <c r="A289" s="14"/>
      <c r="B289" s="87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>
      <c r="A290" s="14"/>
      <c r="B290" s="87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>
      <c r="A291" s="14"/>
      <c r="B291" s="87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>
      <c r="A292" s="14"/>
      <c r="B292" s="87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>
      <c r="A293" s="14"/>
      <c r="B293" s="87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>
      <c r="A294" s="14"/>
      <c r="B294" s="87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>
      <c r="A295" s="14"/>
      <c r="B295" s="87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>
      <c r="A296" s="14"/>
      <c r="B296" s="87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>
      <c r="A297" s="14"/>
      <c r="B297" s="87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>
      <c r="A298" s="14"/>
      <c r="B298" s="87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>
      <c r="A299" s="14"/>
      <c r="B299" s="87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>
      <c r="A300" s="14"/>
      <c r="B300" s="87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>
      <c r="A301" s="14"/>
      <c r="B301" s="87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>
      <c r="A302" s="14"/>
      <c r="B302" s="87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>
      <c r="A303" s="14"/>
      <c r="B303" s="87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>
      <c r="A304" s="14"/>
      <c r="B304" s="87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>
      <c r="A305" s="14"/>
      <c r="B305" s="87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>
      <c r="A306" s="14"/>
      <c r="B306" s="87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>
      <c r="A307" s="14"/>
      <c r="B307" s="87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>
      <c r="A308" s="14"/>
      <c r="B308" s="87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>
      <c r="A309" s="14"/>
      <c r="B309" s="87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>
      <c r="A310" s="14"/>
      <c r="B310" s="87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>
      <c r="A311" s="14"/>
      <c r="B311" s="87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>
      <c r="A312" s="14"/>
      <c r="B312" s="87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>
      <c r="A313" s="14"/>
      <c r="B313" s="87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>
      <c r="A314" s="14"/>
      <c r="B314" s="87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>
      <c r="A315" s="14"/>
      <c r="B315" s="87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>
      <c r="A316" s="14"/>
      <c r="B316" s="87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>
      <c r="A317" s="14"/>
      <c r="B317" s="87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>
      <c r="A318" s="14"/>
      <c r="B318" s="87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>
      <c r="A319" s="14"/>
      <c r="B319" s="87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>
      <c r="A320" s="14"/>
      <c r="B320" s="87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>
      <c r="A321" s="14"/>
      <c r="B321" s="87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>
      <c r="A322" s="14"/>
      <c r="B322" s="87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>
      <c r="A323" s="14"/>
      <c r="B323" s="87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>
      <c r="A324" s="14"/>
      <c r="B324" s="87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>
      <c r="A325" s="14"/>
      <c r="B325" s="87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>
      <c r="A326" s="14"/>
      <c r="B326" s="87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>
      <c r="A327" s="14"/>
      <c r="B327" s="87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>
      <c r="A328" s="14"/>
      <c r="B328" s="87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>
      <c r="A329" s="14"/>
      <c r="B329" s="87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>
      <c r="A330" s="14"/>
      <c r="B330" s="87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>
      <c r="A331" s="14"/>
      <c r="B331" s="87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>
      <c r="A332" s="14"/>
      <c r="B332" s="87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>
      <c r="A333" s="14"/>
      <c r="B333" s="87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>
      <c r="A334" s="14"/>
      <c r="B334" s="87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>
      <c r="A335" s="14"/>
      <c r="B335" s="87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>
      <c r="A336" s="14"/>
      <c r="B336" s="87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>
      <c r="A337" s="14"/>
      <c r="B337" s="87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>
      <c r="A338" s="14"/>
      <c r="B338" s="87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>
      <c r="A339" s="14"/>
      <c r="B339" s="87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>
      <c r="A340" s="14"/>
      <c r="B340" s="87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>
      <c r="A341" s="14"/>
      <c r="B341" s="87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>
      <c r="A342" s="14"/>
      <c r="B342" s="87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>
      <c r="A343" s="14"/>
      <c r="B343" s="87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>
      <c r="A344" s="14"/>
      <c r="B344" s="87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>
      <c r="A345" s="14"/>
      <c r="B345" s="87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>
      <c r="A346" s="14"/>
      <c r="B346" s="87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>
      <c r="A347" s="14"/>
      <c r="B347" s="87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>
      <c r="A348" s="14"/>
      <c r="B348" s="87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>
      <c r="A349" s="14"/>
      <c r="B349" s="87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>
      <c r="A350" s="14"/>
      <c r="B350" s="87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>
      <c r="A351" s="14"/>
      <c r="B351" s="87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>
      <c r="A352" s="14"/>
      <c r="B352" s="87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>
      <c r="A353" s="14"/>
      <c r="B353" s="87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>
      <c r="A354" s="14"/>
      <c r="B354" s="87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>
      <c r="A355" s="14"/>
      <c r="B355" s="87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>
      <c r="A356" s="14"/>
      <c r="B356" s="87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>
      <c r="A357" s="14"/>
      <c r="B357" s="87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>
      <c r="A358" s="14"/>
      <c r="B358" s="87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>
      <c r="A359" s="14"/>
      <c r="B359" s="87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>
      <c r="A360" s="14"/>
      <c r="B360" s="87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>
      <c r="A361" s="14"/>
      <c r="B361" s="87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>
      <c r="A362" s="14"/>
      <c r="B362" s="87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>
      <c r="A363" s="14"/>
      <c r="B363" s="87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>
      <c r="A364" s="14"/>
      <c r="B364" s="87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>
      <c r="A365" s="14"/>
      <c r="B365" s="87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>
      <c r="A366" s="14"/>
      <c r="B366" s="87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>
      <c r="A367" s="14"/>
      <c r="B367" s="87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>
      <c r="A368" s="14"/>
      <c r="B368" s="87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>
      <c r="A369" s="14"/>
      <c r="B369" s="87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>
      <c r="A370" s="14"/>
      <c r="B370" s="87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>
      <c r="A371" s="14"/>
      <c r="B371" s="87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>
      <c r="A372" s="14"/>
      <c r="B372" s="87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>
      <c r="A373" s="14"/>
      <c r="B373" s="87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>
      <c r="A374" s="14"/>
      <c r="B374" s="87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>
      <c r="A375" s="14"/>
      <c r="B375" s="87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>
      <c r="A376" s="14"/>
      <c r="B376" s="87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>
      <c r="A377" s="14"/>
      <c r="B377" s="87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>
      <c r="A378" s="14"/>
      <c r="B378" s="87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>
      <c r="A379" s="14"/>
      <c r="B379" s="87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>
      <c r="A380" s="14"/>
      <c r="B380" s="87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>
      <c r="A381" s="14"/>
      <c r="B381" s="87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>
      <c r="A382" s="14"/>
      <c r="B382" s="87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>
      <c r="A383" s="14"/>
      <c r="B383" s="87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>
      <c r="A384" s="14"/>
      <c r="B384" s="87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>
      <c r="A385" s="14"/>
      <c r="B385" s="87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>
      <c r="A386" s="14"/>
      <c r="B386" s="87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>
      <c r="A387" s="14"/>
      <c r="B387" s="87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>
      <c r="A388" s="14"/>
      <c r="B388" s="87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>
      <c r="A389" s="14"/>
      <c r="B389" s="87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>
      <c r="A390" s="14"/>
      <c r="B390" s="87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>
      <c r="A391" s="14"/>
      <c r="B391" s="87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>
      <c r="A392" s="14"/>
      <c r="B392" s="87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>
      <c r="A393" s="14"/>
      <c r="B393" s="87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>
      <c r="A394" s="14"/>
      <c r="B394" s="87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>
      <c r="A395" s="14"/>
      <c r="B395" s="87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>
      <c r="A396" s="14"/>
      <c r="B396" s="87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>
      <c r="A397" s="14"/>
      <c r="B397" s="87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>
      <c r="A398" s="14"/>
      <c r="B398" s="87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>
      <c r="A399" s="14"/>
      <c r="B399" s="87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>
      <c r="A400" s="14"/>
      <c r="B400" s="87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>
      <c r="A401" s="14"/>
      <c r="B401" s="87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>
      <c r="A402" s="14"/>
      <c r="B402" s="87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>
      <c r="A403" s="14"/>
      <c r="B403" s="87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>
      <c r="A404" s="14"/>
      <c r="B404" s="87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>
      <c r="A405" s="14"/>
      <c r="B405" s="87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>
      <c r="A406" s="14"/>
      <c r="B406" s="87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>
      <c r="A407" s="14"/>
      <c r="B407" s="87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>
      <c r="A408" s="14"/>
      <c r="B408" s="87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>
      <c r="A409" s="14"/>
      <c r="B409" s="87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>
      <c r="A410" s="14"/>
      <c r="B410" s="87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>
      <c r="A411" s="14"/>
      <c r="B411" s="87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>
      <c r="A412" s="14"/>
      <c r="B412" s="87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>
      <c r="A413" s="14"/>
      <c r="B413" s="87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>
      <c r="A414" s="14"/>
      <c r="B414" s="87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>
      <c r="A415" s="14"/>
      <c r="B415" s="87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>
      <c r="A416" s="14"/>
      <c r="B416" s="87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>
      <c r="A417" s="14"/>
      <c r="B417" s="87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>
      <c r="A418" s="14"/>
      <c r="B418" s="87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>
      <c r="A419" s="14"/>
      <c r="B419" s="87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>
      <c r="A420" s="14"/>
      <c r="B420" s="87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>
      <c r="A421" s="14"/>
      <c r="B421" s="87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>
      <c r="A422" s="14"/>
      <c r="B422" s="87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>
      <c r="A423" s="14"/>
      <c r="B423" s="87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>
      <c r="A424" s="14"/>
      <c r="B424" s="87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>
      <c r="A425" s="14"/>
      <c r="B425" s="87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>
      <c r="A426" s="14"/>
      <c r="B426" s="87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>
      <c r="A427" s="14"/>
      <c r="B427" s="87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>
      <c r="A428" s="14"/>
      <c r="B428" s="87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>
      <c r="A429" s="14"/>
      <c r="B429" s="87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>
      <c r="A430" s="14"/>
      <c r="B430" s="87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>
      <c r="A431" s="14"/>
      <c r="B431" s="87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>
      <c r="A432" s="14"/>
      <c r="B432" s="87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>
      <c r="A433" s="14"/>
      <c r="B433" s="87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>
      <c r="A434" s="14"/>
      <c r="B434" s="87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>
      <c r="A435" s="14"/>
      <c r="B435" s="87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>
      <c r="A436" s="14"/>
      <c r="B436" s="87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>
      <c r="A437" s="14"/>
      <c r="B437" s="87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>
      <c r="A438" s="14"/>
      <c r="B438" s="87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>
      <c r="A439" s="14"/>
      <c r="B439" s="87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>
      <c r="A440" s="14"/>
      <c r="B440" s="87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>
      <c r="A441" s="14"/>
      <c r="B441" s="87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>
      <c r="A442" s="14"/>
      <c r="B442" s="87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>
      <c r="A443" s="14"/>
      <c r="B443" s="87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>
      <c r="A444" s="14"/>
      <c r="B444" s="87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>
      <c r="A445" s="14"/>
      <c r="B445" s="87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>
      <c r="A446" s="14"/>
      <c r="B446" s="87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>
      <c r="A447" s="14"/>
      <c r="B447" s="87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>
      <c r="A448" s="14"/>
      <c r="B448" s="87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>
      <c r="A449" s="14"/>
      <c r="B449" s="87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>
      <c r="A450" s="14"/>
      <c r="B450" s="87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>
      <c r="A451" s="14"/>
      <c r="B451" s="87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>
      <c r="A452" s="14"/>
      <c r="B452" s="87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>
      <c r="A453" s="14"/>
      <c r="B453" s="87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>
      <c r="A454" s="14"/>
      <c r="B454" s="87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>
      <c r="A455" s="14"/>
      <c r="B455" s="87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>
      <c r="A456" s="14"/>
      <c r="B456" s="87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>
      <c r="A457" s="14"/>
      <c r="B457" s="87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>
      <c r="A458" s="14"/>
      <c r="B458" s="87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>
      <c r="A459" s="14"/>
      <c r="B459" s="87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>
      <c r="A460" s="14"/>
      <c r="B460" s="87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>
      <c r="A461" s="14"/>
      <c r="B461" s="87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>
      <c r="A462" s="14"/>
      <c r="B462" s="87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>
      <c r="A463" s="14"/>
      <c r="B463" s="87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>
      <c r="A464" s="14"/>
      <c r="B464" s="87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>
      <c r="A465" s="14"/>
      <c r="B465" s="87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>
      <c r="A466" s="14"/>
      <c r="B466" s="87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>
      <c r="A467" s="14"/>
      <c r="B467" s="87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>
      <c r="A468" s="14"/>
      <c r="B468" s="87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>
      <c r="A469" s="14"/>
      <c r="B469" s="87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>
      <c r="A470" s="14"/>
      <c r="B470" s="87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>
      <c r="A471" s="14"/>
      <c r="B471" s="87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>
      <c r="A472" s="14"/>
      <c r="B472" s="87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>
      <c r="A473" s="14"/>
      <c r="B473" s="87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>
      <c r="A474" s="14"/>
      <c r="B474" s="87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>
      <c r="A475" s="14"/>
      <c r="B475" s="87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>
      <c r="A476" s="14"/>
      <c r="B476" s="87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>
      <c r="A477" s="14"/>
      <c r="B477" s="87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>
      <c r="A478" s="14"/>
      <c r="B478" s="87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>
      <c r="A479" s="14"/>
      <c r="B479" s="87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>
      <c r="A480" s="14"/>
      <c r="B480" s="87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>
      <c r="A481" s="14"/>
      <c r="B481" s="87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>
      <c r="A482" s="14"/>
      <c r="B482" s="87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>
      <c r="A483" s="14"/>
      <c r="B483" s="87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>
      <c r="A484" s="14"/>
      <c r="B484" s="87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>
      <c r="A485" s="14"/>
      <c r="B485" s="87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>
      <c r="A486" s="14"/>
      <c r="B486" s="87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>
      <c r="A487" s="14"/>
      <c r="B487" s="87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>
      <c r="A488" s="14"/>
      <c r="B488" s="87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>
      <c r="A489" s="14"/>
      <c r="B489" s="87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>
      <c r="A490" s="14"/>
      <c r="B490" s="87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>
      <c r="A491" s="14"/>
      <c r="B491" s="87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>
      <c r="A492" s="14"/>
      <c r="B492" s="87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>
      <c r="A493" s="14"/>
      <c r="B493" s="87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>
      <c r="A494" s="14"/>
      <c r="B494" s="87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>
      <c r="A495" s="14"/>
      <c r="B495" s="87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>
      <c r="A496" s="14"/>
      <c r="B496" s="87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>
      <c r="A497" s="14"/>
      <c r="B497" s="87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>
      <c r="A498" s="14"/>
      <c r="B498" s="87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>
      <c r="A499" s="14"/>
      <c r="B499" s="87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>
      <c r="A500" s="14"/>
      <c r="B500" s="87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>
      <c r="A501" s="14"/>
      <c r="B501" s="87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>
      <c r="A502" s="14"/>
      <c r="B502" s="87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>
      <c r="A503" s="14"/>
      <c r="B503" s="87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>
      <c r="A504" s="14"/>
      <c r="B504" s="87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>
      <c r="A505" s="14"/>
      <c r="B505" s="87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>
      <c r="A506" s="14"/>
      <c r="B506" s="87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>
      <c r="A507" s="14"/>
      <c r="B507" s="87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>
      <c r="A508" s="14"/>
      <c r="B508" s="87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>
      <c r="A509" s="14"/>
      <c r="B509" s="87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>
      <c r="A510" s="14"/>
      <c r="B510" s="87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>
      <c r="A511" s="14"/>
      <c r="B511" s="87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>
      <c r="A512" s="14"/>
      <c r="B512" s="87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>
      <c r="A513" s="14"/>
      <c r="B513" s="87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>
      <c r="A514" s="14"/>
      <c r="B514" s="87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>
      <c r="A515" s="14"/>
      <c r="B515" s="87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>
      <c r="A516" s="14"/>
      <c r="B516" s="87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>
      <c r="A517" s="14"/>
      <c r="B517" s="87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>
      <c r="A518" s="14"/>
      <c r="B518" s="87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>
      <c r="A519" s="14"/>
      <c r="B519" s="87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>
      <c r="A520" s="14"/>
      <c r="B520" s="87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>
      <c r="A521" s="14"/>
      <c r="B521" s="87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>
      <c r="A522" s="14"/>
      <c r="B522" s="87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>
      <c r="A523" s="14"/>
      <c r="B523" s="87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>
      <c r="A524" s="14"/>
      <c r="B524" s="87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>
      <c r="A525" s="14"/>
      <c r="B525" s="87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>
      <c r="A526" s="14"/>
      <c r="B526" s="87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>
      <c r="A527" s="14"/>
      <c r="B527" s="87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>
      <c r="A528" s="14"/>
      <c r="B528" s="87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>
      <c r="A529" s="14"/>
      <c r="B529" s="87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>
      <c r="A530" s="14"/>
      <c r="B530" s="87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>
      <c r="A531" s="14"/>
      <c r="B531" s="87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>
      <c r="A532" s="14"/>
      <c r="B532" s="87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>
      <c r="A533" s="14"/>
      <c r="B533" s="87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>
      <c r="A534" s="14"/>
      <c r="B534" s="87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>
      <c r="A535" s="14"/>
      <c r="B535" s="87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>
      <c r="A536" s="14"/>
      <c r="B536" s="87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>
      <c r="A537" s="14"/>
      <c r="B537" s="87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>
      <c r="A538" s="14"/>
      <c r="B538" s="87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>
      <c r="A539" s="14"/>
      <c r="B539" s="87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>
      <c r="A540" s="14"/>
      <c r="B540" s="87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>
      <c r="A541" s="14"/>
      <c r="B541" s="87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>
      <c r="A542" s="14"/>
      <c r="B542" s="87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>
      <c r="A543" s="14"/>
      <c r="B543" s="87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>
      <c r="A544" s="14"/>
      <c r="B544" s="87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>
      <c r="A545" s="14"/>
      <c r="B545" s="87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>
      <c r="A546" s="14"/>
      <c r="B546" s="87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>
      <c r="A547" s="14"/>
      <c r="B547" s="87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>
      <c r="A548" s="14"/>
      <c r="B548" s="87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>
      <c r="A549" s="14"/>
      <c r="B549" s="87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>
      <c r="A550" s="14"/>
      <c r="B550" s="87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>
      <c r="A551" s="14"/>
      <c r="B551" s="87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>
      <c r="A552" s="14"/>
      <c r="B552" s="87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>
      <c r="A553" s="14"/>
      <c r="B553" s="87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>
      <c r="A554" s="14"/>
      <c r="B554" s="87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>
      <c r="A555" s="14"/>
      <c r="B555" s="87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>
      <c r="A556" s="14"/>
      <c r="B556" s="87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>
      <c r="A557" s="14"/>
      <c r="B557" s="87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>
      <c r="A558" s="14"/>
      <c r="B558" s="87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>
      <c r="A559" s="14"/>
      <c r="B559" s="87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>
      <c r="A560" s="14"/>
      <c r="B560" s="87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>
      <c r="A561" s="14"/>
      <c r="B561" s="87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>
      <c r="A562" s="14"/>
      <c r="B562" s="87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>
      <c r="A563" s="14"/>
      <c r="B563" s="87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>
      <c r="A564" s="14"/>
      <c r="B564" s="87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>
      <c r="A565" s="14"/>
      <c r="B565" s="87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>
      <c r="A566" s="14"/>
      <c r="B566" s="87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>
      <c r="A567" s="14"/>
      <c r="B567" s="87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>
      <c r="A568" s="14"/>
      <c r="B568" s="87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>
      <c r="A569" s="14"/>
      <c r="B569" s="87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>
      <c r="A570" s="14"/>
      <c r="B570" s="87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>
      <c r="A571" s="14"/>
      <c r="B571" s="87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>
      <c r="A572" s="14"/>
      <c r="B572" s="87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>
      <c r="A573" s="14"/>
      <c r="B573" s="87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>
      <c r="A574" s="14"/>
      <c r="B574" s="87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>
      <c r="A575" s="14"/>
      <c r="B575" s="87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>
      <c r="A576" s="14"/>
      <c r="B576" s="87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>
      <c r="A577" s="14"/>
      <c r="B577" s="87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>
      <c r="A578" s="14"/>
      <c r="B578" s="87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>
      <c r="A579" s="14"/>
      <c r="B579" s="87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>
      <c r="A580" s="14"/>
      <c r="B580" s="87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>
      <c r="A581" s="14"/>
      <c r="B581" s="87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>
      <c r="A582" s="14"/>
      <c r="B582" s="87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>
      <c r="A583" s="14"/>
      <c r="B583" s="87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>
      <c r="A584" s="14"/>
      <c r="B584" s="87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>
      <c r="A585" s="14"/>
      <c r="B585" s="87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>
      <c r="A586" s="14"/>
      <c r="B586" s="87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>
      <c r="A587" s="14"/>
      <c r="B587" s="87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>
      <c r="A588" s="14"/>
      <c r="B588" s="87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>
      <c r="A589" s="14"/>
      <c r="B589" s="87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>
      <c r="A590" s="14"/>
      <c r="B590" s="87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>
      <c r="A591" s="14"/>
      <c r="B591" s="87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>
      <c r="A592" s="14"/>
      <c r="B592" s="87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>
      <c r="A593" s="14"/>
      <c r="B593" s="87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>
      <c r="A594" s="14"/>
      <c r="B594" s="87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>
      <c r="A595" s="14"/>
      <c r="B595" s="87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>
      <c r="A596" s="14"/>
      <c r="B596" s="87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>
      <c r="A597" s="14"/>
      <c r="B597" s="87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>
      <c r="A598" s="14"/>
      <c r="B598" s="87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>
      <c r="A599" s="14"/>
      <c r="B599" s="87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>
      <c r="A600" s="14"/>
      <c r="B600" s="87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>
      <c r="A601" s="14"/>
      <c r="B601" s="87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>
      <c r="A602" s="14"/>
      <c r="B602" s="87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>
      <c r="A603" s="14"/>
      <c r="B603" s="87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>
      <c r="A604" s="14"/>
      <c r="B604" s="87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>
      <c r="A605" s="14"/>
      <c r="B605" s="87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>
      <c r="A606" s="14"/>
      <c r="B606" s="87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>
      <c r="A607" s="14"/>
      <c r="B607" s="87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>
      <c r="A608" s="14"/>
      <c r="B608" s="87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>
      <c r="A609" s="14"/>
      <c r="B609" s="87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>
      <c r="A610" s="14"/>
      <c r="B610" s="87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>
      <c r="A611" s="14"/>
      <c r="B611" s="87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>
      <c r="A612" s="14"/>
      <c r="B612" s="87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>
      <c r="A613" s="14"/>
      <c r="B613" s="87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>
      <c r="A614" s="14"/>
      <c r="B614" s="87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>
      <c r="A615" s="14"/>
      <c r="B615" s="87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>
      <c r="A616" s="14"/>
      <c r="B616" s="87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>
      <c r="A617" s="14"/>
      <c r="B617" s="87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>
      <c r="A618" s="14"/>
      <c r="B618" s="87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>
      <c r="A619" s="14"/>
      <c r="B619" s="87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>
      <c r="A620" s="14"/>
      <c r="B620" s="87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>
      <c r="A621" s="14"/>
      <c r="B621" s="87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>
      <c r="A622" s="14"/>
      <c r="B622" s="87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>
      <c r="A623" s="14"/>
      <c r="B623" s="87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>
      <c r="A624" s="14"/>
      <c r="B624" s="87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>
      <c r="A625" s="14"/>
      <c r="B625" s="87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>
      <c r="A626" s="14"/>
      <c r="B626" s="87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>
      <c r="A627" s="14"/>
      <c r="B627" s="87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>
      <c r="A628" s="14"/>
      <c r="B628" s="87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>
      <c r="A629" s="14"/>
      <c r="B629" s="87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>
      <c r="A630" s="14"/>
      <c r="B630" s="87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>
      <c r="A631" s="14"/>
      <c r="B631" s="87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>
      <c r="A632" s="14"/>
      <c r="B632" s="87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>
      <c r="A633" s="14"/>
      <c r="B633" s="87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>
      <c r="A634" s="14"/>
      <c r="B634" s="87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>
      <c r="A635" s="14"/>
      <c r="B635" s="87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>
      <c r="A636" s="14"/>
      <c r="B636" s="87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>
      <c r="A637" s="14"/>
      <c r="B637" s="87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>
      <c r="A638" s="14"/>
      <c r="B638" s="87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>
      <c r="A639" s="14"/>
      <c r="B639" s="87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>
      <c r="A640" s="14"/>
      <c r="B640" s="87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>
      <c r="A641" s="14"/>
      <c r="B641" s="87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>
      <c r="A642" s="14"/>
      <c r="B642" s="87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>
      <c r="A643" s="14"/>
      <c r="B643" s="87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>
      <c r="A644" s="14"/>
      <c r="B644" s="87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>
      <c r="A645" s="14"/>
      <c r="B645" s="87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>
      <c r="A646" s="14"/>
      <c r="B646" s="87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>
      <c r="A647" s="14"/>
      <c r="B647" s="87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>
      <c r="A648" s="14"/>
      <c r="B648" s="87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>
      <c r="A649" s="14"/>
      <c r="B649" s="87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>
      <c r="A650" s="14"/>
      <c r="B650" s="87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>
      <c r="A651" s="14"/>
      <c r="B651" s="87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>
      <c r="A652" s="14"/>
      <c r="B652" s="87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>
      <c r="A653" s="14"/>
      <c r="B653" s="87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>
      <c r="A654" s="14"/>
      <c r="B654" s="87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>
      <c r="A655" s="14"/>
      <c r="B655" s="87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>
      <c r="A656" s="14"/>
      <c r="B656" s="87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>
      <c r="A657" s="14"/>
      <c r="B657" s="87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>
      <c r="A658" s="14"/>
      <c r="B658" s="87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>
      <c r="A659" s="14"/>
      <c r="B659" s="87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>
      <c r="A660" s="14"/>
      <c r="B660" s="87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>
      <c r="A661" s="14"/>
      <c r="B661" s="87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>
      <c r="A662" s="14"/>
      <c r="B662" s="87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>
      <c r="A663" s="14"/>
      <c r="B663" s="87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>
      <c r="A664" s="14"/>
      <c r="B664" s="87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>
      <c r="A665" s="14"/>
      <c r="B665" s="87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>
      <c r="A666" s="14"/>
      <c r="B666" s="87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>
      <c r="A667" s="14"/>
      <c r="B667" s="87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>
      <c r="A668" s="14"/>
      <c r="B668" s="87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>
      <c r="A669" s="14"/>
      <c r="B669" s="87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>
      <c r="A670" s="14"/>
      <c r="B670" s="87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>
      <c r="A671" s="14"/>
      <c r="B671" s="87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>
      <c r="A672" s="14"/>
      <c r="B672" s="87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>
      <c r="A673" s="14"/>
      <c r="B673" s="87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>
      <c r="A674" s="14"/>
      <c r="B674" s="87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>
      <c r="A675" s="14"/>
      <c r="B675" s="87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>
      <c r="A676" s="14"/>
      <c r="B676" s="87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>
      <c r="A677" s="14"/>
      <c r="B677" s="87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>
      <c r="A678" s="14"/>
      <c r="B678" s="87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>
      <c r="A679" s="14"/>
      <c r="B679" s="87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>
      <c r="A680" s="14"/>
      <c r="B680" s="87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>
      <c r="A681" s="14"/>
      <c r="B681" s="87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>
      <c r="A682" s="14"/>
      <c r="B682" s="87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>
      <c r="A683" s="14"/>
      <c r="B683" s="87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>
      <c r="A684" s="14"/>
      <c r="B684" s="87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>
      <c r="A685" s="14"/>
      <c r="B685" s="87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>
      <c r="A686" s="14"/>
      <c r="B686" s="87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>
      <c r="A687" s="14"/>
      <c r="B687" s="87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>
      <c r="A688" s="14"/>
      <c r="B688" s="87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>
      <c r="A689" s="14"/>
      <c r="B689" s="87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>
      <c r="A690" s="14"/>
      <c r="B690" s="87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>
      <c r="A691" s="14"/>
      <c r="B691" s="87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>
      <c r="A692" s="14"/>
      <c r="B692" s="87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>
      <c r="A693" s="14"/>
      <c r="B693" s="87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>
      <c r="A694" s="14"/>
      <c r="B694" s="87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>
      <c r="A695" s="14"/>
      <c r="B695" s="87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>
      <c r="A696" s="14"/>
      <c r="B696" s="87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>
      <c r="A697" s="14"/>
      <c r="B697" s="87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>
      <c r="A698" s="14"/>
      <c r="B698" s="87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>
      <c r="A699" s="14"/>
      <c r="B699" s="87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>
      <c r="A700" s="14"/>
      <c r="B700" s="87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>
      <c r="A701" s="14"/>
      <c r="B701" s="87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>
      <c r="A702" s="14"/>
      <c r="B702" s="87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>
      <c r="A703" s="14"/>
      <c r="B703" s="87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>
      <c r="A704" s="14"/>
      <c r="B704" s="87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>
      <c r="A705" s="14"/>
      <c r="B705" s="87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>
      <c r="A706" s="14"/>
      <c r="B706" s="87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>
      <c r="A707" s="14"/>
      <c r="B707" s="87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>
      <c r="A708" s="14"/>
      <c r="B708" s="87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>
      <c r="A709" s="14"/>
      <c r="B709" s="87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>
      <c r="A710" s="14"/>
      <c r="B710" s="87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>
      <c r="A711" s="14"/>
      <c r="B711" s="87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>
      <c r="A712" s="14"/>
      <c r="B712" s="87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>
      <c r="A713" s="14"/>
      <c r="B713" s="87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>
      <c r="A714" s="14"/>
      <c r="B714" s="87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>
      <c r="A715" s="14"/>
      <c r="B715" s="87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>
      <c r="A716" s="14"/>
      <c r="B716" s="87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>
      <c r="A717" s="14"/>
      <c r="B717" s="87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>
      <c r="A718" s="14"/>
      <c r="B718" s="87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>
      <c r="A719" s="14"/>
      <c r="B719" s="87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>
      <c r="A720" s="14"/>
      <c r="B720" s="87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>
      <c r="A721" s="14"/>
      <c r="B721" s="87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>
      <c r="A722" s="14"/>
      <c r="B722" s="87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>
      <c r="A723" s="14"/>
      <c r="B723" s="87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>
      <c r="A724" s="14"/>
      <c r="B724" s="87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>
      <c r="A725" s="14"/>
      <c r="B725" s="87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>
      <c r="A726" s="14"/>
      <c r="B726" s="87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>
      <c r="A727" s="14"/>
      <c r="B727" s="87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>
      <c r="A728" s="14"/>
      <c r="B728" s="87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>
      <c r="A729" s="14"/>
      <c r="B729" s="87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>
      <c r="A730" s="14"/>
      <c r="B730" s="87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>
      <c r="A731" s="14"/>
      <c r="B731" s="87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>
      <c r="A732" s="14"/>
      <c r="B732" s="87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>
      <c r="A733" s="14"/>
      <c r="B733" s="87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>
      <c r="A734" s="14"/>
      <c r="B734" s="87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>
      <c r="A735" s="14"/>
      <c r="B735" s="87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>
      <c r="A736" s="14"/>
      <c r="B736" s="87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>
      <c r="A737" s="14"/>
      <c r="B737" s="87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>
      <c r="A738" s="14"/>
      <c r="B738" s="87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>
      <c r="A739" s="14"/>
      <c r="B739" s="87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>
      <c r="A740" s="14"/>
      <c r="B740" s="87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>
      <c r="A741" s="14"/>
      <c r="B741" s="87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>
      <c r="A742" s="14"/>
      <c r="B742" s="87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>
      <c r="A743" s="14"/>
      <c r="B743" s="87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>
      <c r="A744" s="14"/>
      <c r="B744" s="87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>
      <c r="A745" s="14"/>
      <c r="B745" s="87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>
      <c r="A746" s="14"/>
      <c r="B746" s="87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>
      <c r="A747" s="14"/>
      <c r="B747" s="87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>
      <c r="A748" s="14"/>
      <c r="B748" s="87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>
      <c r="A749" s="14"/>
      <c r="B749" s="87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>
      <c r="A750" s="14"/>
      <c r="B750" s="87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>
      <c r="A751" s="14"/>
      <c r="B751" s="87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>
      <c r="A752" s="14"/>
      <c r="B752" s="87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>
      <c r="A753" s="14"/>
      <c r="B753" s="87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>
      <c r="A754" s="14"/>
      <c r="B754" s="87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>
      <c r="A755" s="14"/>
      <c r="B755" s="87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>
      <c r="A756" s="14"/>
      <c r="B756" s="87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>
      <c r="A757" s="14"/>
      <c r="B757" s="87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>
      <c r="A758" s="14"/>
      <c r="B758" s="87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>
      <c r="A759" s="14"/>
      <c r="B759" s="87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>
      <c r="A760" s="14"/>
      <c r="B760" s="87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>
      <c r="A761" s="14"/>
      <c r="B761" s="87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>
      <c r="A762" s="14"/>
      <c r="B762" s="87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>
      <c r="A763" s="14"/>
      <c r="B763" s="87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>
      <c r="A764" s="14"/>
      <c r="B764" s="87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>
      <c r="A765" s="14"/>
      <c r="B765" s="87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>
      <c r="A766" s="14"/>
      <c r="B766" s="87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>
      <c r="A767" s="14"/>
      <c r="B767" s="87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>
      <c r="A768" s="14"/>
      <c r="B768" s="87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>
      <c r="A769" s="14"/>
      <c r="B769" s="87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>
      <c r="A770" s="14"/>
      <c r="B770" s="87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>
      <c r="A771" s="14"/>
      <c r="B771" s="87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>
      <c r="A772" s="14"/>
      <c r="B772" s="87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>
      <c r="A773" s="14"/>
      <c r="B773" s="87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>
      <c r="A774" s="14"/>
      <c r="B774" s="87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>
      <c r="A775" s="14"/>
      <c r="B775" s="87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>
      <c r="A776" s="14"/>
      <c r="B776" s="87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>
      <c r="A777" s="14"/>
      <c r="B777" s="87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>
      <c r="A778" s="14"/>
      <c r="B778" s="87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>
      <c r="A779" s="14"/>
      <c r="B779" s="87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>
      <c r="A780" s="14"/>
      <c r="B780" s="87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>
      <c r="A781" s="14"/>
      <c r="B781" s="87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>
      <c r="A782" s="14"/>
      <c r="B782" s="87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>
      <c r="A783" s="14"/>
      <c r="B783" s="87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>
      <c r="A784" s="14"/>
      <c r="B784" s="87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>
      <c r="A785" s="14"/>
      <c r="B785" s="87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>
      <c r="A786" s="14"/>
      <c r="B786" s="87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>
      <c r="A787" s="14"/>
      <c r="B787" s="87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>
      <c r="A788" s="14"/>
      <c r="B788" s="87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>
      <c r="A789" s="14"/>
      <c r="B789" s="87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>
      <c r="A790" s="14"/>
      <c r="B790" s="87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>
      <c r="A791" s="14"/>
      <c r="B791" s="87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>
      <c r="A792" s="14"/>
      <c r="B792" s="87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>
      <c r="A793" s="14"/>
      <c r="B793" s="87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>
      <c r="A794" s="14"/>
      <c r="B794" s="87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>
      <c r="A795" s="14"/>
      <c r="B795" s="87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>
      <c r="A796" s="14"/>
      <c r="B796" s="87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>
      <c r="A797" s="14"/>
      <c r="B797" s="87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>
      <c r="A798" s="14"/>
      <c r="B798" s="87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>
      <c r="A799" s="14"/>
      <c r="B799" s="87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>
      <c r="A800" s="14"/>
      <c r="B800" s="87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>
      <c r="A801" s="14"/>
      <c r="B801" s="87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>
      <c r="A802" s="14"/>
      <c r="B802" s="87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>
      <c r="A803" s="14"/>
      <c r="B803" s="87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>
      <c r="A804" s="14"/>
      <c r="B804" s="87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>
      <c r="A805" s="14"/>
      <c r="B805" s="87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>
      <c r="A806" s="14"/>
      <c r="B806" s="87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>
      <c r="A807" s="14"/>
      <c r="B807" s="87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>
      <c r="A808" s="14"/>
      <c r="B808" s="87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>
      <c r="A809" s="14"/>
      <c r="B809" s="87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>
      <c r="A810" s="14"/>
      <c r="B810" s="87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>
      <c r="A811" s="14"/>
      <c r="B811" s="87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>
      <c r="A812" s="14"/>
      <c r="B812" s="87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>
      <c r="A813" s="14"/>
      <c r="B813" s="87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>
      <c r="A814" s="14"/>
      <c r="B814" s="87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>
      <c r="A815" s="14"/>
      <c r="B815" s="87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>
      <c r="A816" s="14"/>
      <c r="B816" s="87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>
      <c r="A817" s="14"/>
      <c r="B817" s="87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>
      <c r="A818" s="14"/>
      <c r="B818" s="87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>
      <c r="A819" s="14"/>
      <c r="B819" s="87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>
      <c r="A820" s="14"/>
      <c r="B820" s="87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>
      <c r="A821" s="14"/>
      <c r="B821" s="87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>
      <c r="A822" s="14"/>
      <c r="B822" s="87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>
      <c r="A823" s="14"/>
      <c r="B823" s="87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>
      <c r="A824" s="14"/>
      <c r="B824" s="87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>
      <c r="A825" s="14"/>
      <c r="B825" s="87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>
      <c r="A826" s="14"/>
      <c r="B826" s="87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>
      <c r="A827" s="14"/>
      <c r="B827" s="87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>
      <c r="A828" s="14"/>
      <c r="B828" s="87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>
      <c r="A829" s="14"/>
      <c r="B829" s="87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>
      <c r="A830" s="14"/>
      <c r="B830" s="87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>
      <c r="A831" s="14"/>
      <c r="B831" s="87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>
      <c r="A832" s="14"/>
      <c r="B832" s="87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>
      <c r="A833" s="14"/>
      <c r="B833" s="87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>
      <c r="A834" s="14"/>
      <c r="B834" s="87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>
      <c r="A835" s="14"/>
      <c r="B835" s="87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>
      <c r="A836" s="14"/>
      <c r="B836" s="87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>
      <c r="A837" s="14"/>
      <c r="B837" s="87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>
      <c r="A838" s="14"/>
      <c r="B838" s="87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>
      <c r="A839" s="14"/>
      <c r="B839" s="87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>
      <c r="A840" s="14"/>
      <c r="B840" s="87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>
      <c r="A841" s="14"/>
      <c r="B841" s="87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>
      <c r="A842" s="14"/>
      <c r="B842" s="87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>
      <c r="A843" s="14"/>
      <c r="B843" s="87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>
      <c r="A844" s="14"/>
      <c r="B844" s="87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>
      <c r="A845" s="14"/>
      <c r="B845" s="87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>
      <c r="A846" s="14"/>
      <c r="B846" s="87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>
      <c r="A847" s="14"/>
      <c r="B847" s="87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>
      <c r="A848" s="14"/>
      <c r="B848" s="87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>
      <c r="A849" s="14"/>
      <c r="B849" s="87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>
      <c r="A850" s="14"/>
      <c r="B850" s="87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>
      <c r="A851" s="14"/>
      <c r="B851" s="87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>
      <c r="A852" s="14"/>
      <c r="B852" s="87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>
      <c r="A853" s="14"/>
      <c r="B853" s="87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>
      <c r="A854" s="14"/>
      <c r="B854" s="87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>
      <c r="A855" s="14"/>
      <c r="B855" s="87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>
      <c r="A856" s="14"/>
      <c r="B856" s="87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>
      <c r="A857" s="14"/>
      <c r="B857" s="87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>
      <c r="A858" s="14"/>
      <c r="B858" s="87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>
      <c r="A859" s="14"/>
      <c r="B859" s="87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>
      <c r="A860" s="14"/>
      <c r="B860" s="87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>
      <c r="A861" s="14"/>
      <c r="B861" s="87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>
      <c r="A862" s="14"/>
      <c r="B862" s="87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>
      <c r="A863" s="14"/>
      <c r="B863" s="87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>
      <c r="A864" s="14"/>
      <c r="B864" s="87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>
      <c r="A865" s="14"/>
      <c r="B865" s="87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>
      <c r="A866" s="14"/>
      <c r="B866" s="87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>
      <c r="A867" s="14"/>
      <c r="B867" s="87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>
      <c r="A868" s="14"/>
      <c r="B868" s="87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>
      <c r="A869" s="14"/>
      <c r="B869" s="87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>
      <c r="A870" s="14"/>
      <c r="B870" s="87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>
      <c r="A871" s="14"/>
      <c r="B871" s="87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>
      <c r="A872" s="14"/>
      <c r="B872" s="87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>
      <c r="A873" s="14"/>
      <c r="B873" s="87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>
      <c r="A874" s="14"/>
      <c r="B874" s="87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>
      <c r="A875" s="14"/>
      <c r="B875" s="87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>
      <c r="A876" s="14"/>
      <c r="B876" s="87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>
      <c r="A877" s="14"/>
      <c r="B877" s="87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>
      <c r="A878" s="14"/>
      <c r="B878" s="87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>
      <c r="A879" s="14"/>
      <c r="B879" s="87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>
      <c r="A880" s="14"/>
      <c r="B880" s="87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>
      <c r="A881" s="14"/>
      <c r="B881" s="87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>
      <c r="A882" s="14"/>
      <c r="B882" s="87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>
      <c r="A883" s="14"/>
      <c r="B883" s="87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>
      <c r="A884" s="14"/>
      <c r="B884" s="87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>
      <c r="A885" s="14"/>
      <c r="B885" s="87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>
      <c r="A886" s="14"/>
      <c r="B886" s="87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>
      <c r="A887" s="14"/>
      <c r="B887" s="87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>
      <c r="A888" s="14"/>
      <c r="B888" s="87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>
      <c r="A889" s="14"/>
      <c r="B889" s="87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>
      <c r="A890" s="14"/>
      <c r="B890" s="87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>
      <c r="A891" s="14"/>
      <c r="B891" s="87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>
      <c r="A892" s="14"/>
      <c r="B892" s="87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>
      <c r="A893" s="14"/>
      <c r="B893" s="87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>
      <c r="A894" s="14"/>
      <c r="B894" s="87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>
      <c r="A895" s="14"/>
      <c r="B895" s="87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>
      <c r="A896" s="14"/>
      <c r="B896" s="87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>
      <c r="A897" s="14"/>
      <c r="B897" s="87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>
      <c r="A898" s="14"/>
      <c r="B898" s="87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>
      <c r="A899" s="14"/>
      <c r="B899" s="87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>
      <c r="A900" s="14"/>
      <c r="B900" s="87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>
      <c r="A901" s="14"/>
      <c r="B901" s="87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>
      <c r="A902" s="14"/>
      <c r="B902" s="87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>
      <c r="A903" s="14"/>
      <c r="B903" s="87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>
      <c r="A904" s="14"/>
      <c r="B904" s="87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>
      <c r="A905" s="14"/>
      <c r="B905" s="87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>
      <c r="A906" s="14"/>
      <c r="B906" s="87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>
      <c r="A907" s="14"/>
      <c r="B907" s="87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>
      <c r="A908" s="14"/>
      <c r="B908" s="87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>
      <c r="A909" s="14"/>
      <c r="B909" s="87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>
      <c r="A910" s="14"/>
      <c r="B910" s="87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>
      <c r="A911" s="14"/>
      <c r="B911" s="87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>
      <c r="A912" s="14"/>
      <c r="B912" s="87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>
      <c r="A913" s="14"/>
      <c r="B913" s="87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>
      <c r="A914" s="14"/>
      <c r="B914" s="87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>
      <c r="A915" s="14"/>
      <c r="B915" s="87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>
      <c r="A916" s="14"/>
      <c r="B916" s="87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>
      <c r="A917" s="14"/>
      <c r="B917" s="87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>
      <c r="A918" s="14"/>
      <c r="B918" s="87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>
      <c r="A919" s="14"/>
      <c r="B919" s="87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>
      <c r="A920" s="14"/>
      <c r="B920" s="87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>
      <c r="A921" s="14"/>
      <c r="B921" s="87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>
      <c r="A922" s="14"/>
      <c r="B922" s="87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>
      <c r="A923" s="14"/>
      <c r="B923" s="87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>
      <c r="A924" s="14"/>
      <c r="B924" s="87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>
      <c r="A925" s="14"/>
      <c r="B925" s="87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>
      <c r="A926" s="14"/>
      <c r="B926" s="87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>
      <c r="A927" s="14"/>
      <c r="B927" s="87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>
      <c r="A928" s="14"/>
      <c r="B928" s="87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>
      <c r="A929" s="14"/>
      <c r="B929" s="87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>
      <c r="A930" s="14"/>
      <c r="B930" s="87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>
      <c r="A931" s="14"/>
      <c r="B931" s="87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>
      <c r="A932" s="14"/>
      <c r="B932" s="87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>
      <c r="A933" s="14"/>
      <c r="B933" s="87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>
      <c r="A934" s="14"/>
      <c r="B934" s="87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>
      <c r="A935" s="14"/>
      <c r="B935" s="87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>
      <c r="A936" s="14"/>
      <c r="B936" s="87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>
      <c r="A937" s="14"/>
      <c r="B937" s="87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>
      <c r="A938" s="14"/>
      <c r="B938" s="87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>
      <c r="A939" s="14"/>
      <c r="B939" s="87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>
      <c r="A940" s="14"/>
      <c r="B940" s="87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>
      <c r="A941" s="14"/>
      <c r="B941" s="87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>
      <c r="A942" s="14"/>
      <c r="B942" s="87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>
      <c r="A943" s="14"/>
      <c r="B943" s="87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>
      <c r="A944" s="14"/>
      <c r="B944" s="87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>
      <c r="A945" s="14"/>
      <c r="B945" s="87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>
      <c r="A946" s="14"/>
      <c r="B946" s="87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>
      <c r="A947" s="14"/>
      <c r="B947" s="87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>
      <c r="A948" s="14"/>
      <c r="B948" s="87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>
      <c r="A949" s="14"/>
      <c r="B949" s="87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>
      <c r="A950" s="14"/>
      <c r="B950" s="87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>
      <c r="A951" s="14"/>
      <c r="B951" s="87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>
      <c r="A952" s="14"/>
      <c r="B952" s="87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>
      <c r="A953" s="14"/>
      <c r="B953" s="87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>
      <c r="A954" s="14"/>
      <c r="B954" s="87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>
      <c r="A955" s="14"/>
      <c r="B955" s="87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>
      <c r="A956" s="14"/>
      <c r="B956" s="87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>
      <c r="A957" s="14"/>
      <c r="B957" s="87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>
      <c r="A958" s="14"/>
      <c r="B958" s="87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>
      <c r="A959" s="14"/>
      <c r="B959" s="87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>
      <c r="A960" s="14"/>
      <c r="B960" s="87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>
      <c r="A961" s="14"/>
      <c r="B961" s="87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>
      <c r="A962" s="14"/>
      <c r="B962" s="87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>
      <c r="A963" s="14"/>
      <c r="B963" s="87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>
      <c r="A964" s="14"/>
      <c r="B964" s="87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>
      <c r="A965" s="14"/>
      <c r="B965" s="87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>
      <c r="A966" s="14"/>
      <c r="B966" s="87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>
      <c r="A967" s="14"/>
      <c r="B967" s="87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>
      <c r="A968" s="14"/>
      <c r="B968" s="87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>
      <c r="A969" s="14"/>
      <c r="B969" s="87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>
      <c r="A970" s="14"/>
      <c r="B970" s="87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>
      <c r="A971" s="14"/>
      <c r="B971" s="87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>
      <c r="A972" s="14"/>
      <c r="B972" s="87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>
      <c r="A973" s="14"/>
      <c r="B973" s="87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>
      <c r="A974" s="14"/>
      <c r="B974" s="87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>
      <c r="A975" s="14"/>
      <c r="B975" s="87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>
      <c r="A976" s="14"/>
      <c r="B976" s="87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>
      <c r="A977" s="14"/>
      <c r="B977" s="87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>
      <c r="A978" s="14"/>
      <c r="B978" s="87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>
      <c r="A979" s="14"/>
      <c r="B979" s="87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>
      <c r="A980" s="14"/>
      <c r="B980" s="87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>
      <c r="A981" s="14"/>
      <c r="B981" s="87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>
      <c r="A982" s="14"/>
      <c r="B982" s="87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>
      <c r="A983" s="14"/>
      <c r="B983" s="87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>
      <c r="A984" s="14"/>
      <c r="B984" s="87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>
      <c r="A985" s="14"/>
      <c r="B985" s="87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>
      <c r="A986" s="14"/>
      <c r="B986" s="87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>
      <c r="A987" s="14"/>
      <c r="B987" s="87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>
      <c r="A988" s="14"/>
      <c r="B988" s="87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>
      <c r="A989" s="14"/>
      <c r="B989" s="87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>
      <c r="A990" s="14"/>
      <c r="B990" s="87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>
      <c r="A991" s="14"/>
      <c r="B991" s="87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>
      <c r="A992" s="14"/>
      <c r="B992" s="87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>
      <c r="A993" s="14"/>
      <c r="B993" s="87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>
      <c r="A994" s="14"/>
      <c r="B994" s="87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>
      <c r="A995" s="14"/>
      <c r="B995" s="87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>
      <c r="A996" s="14"/>
      <c r="B996" s="87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>
      <c r="A997" s="14"/>
      <c r="B997" s="87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>
      <c r="A998" s="14"/>
      <c r="B998" s="87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</sheetData>
  <mergeCells count="2">
    <mergeCell ref="L75:L76"/>
    <mergeCell ref="L77:L78"/>
  </mergeCells>
  <conditionalFormatting sqref="K1 K3:K172">
    <cfRule type="cellIs" dxfId="1" priority="1" operator="lessThan">
      <formula>0</formula>
    </cfRule>
  </conditionalFormatting>
  <conditionalFormatting sqref="N2:N22 N24:N170">
    <cfRule type="cellIs" dxfId="0" priority="2" operator="equal">
      <formula>"T"</formula>
    </cfRule>
  </conditionalFormatting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" customHeight="1"/>
  <cols>
    <col min="1" max="1" width="8.7109375" customWidth="1"/>
    <col min="2" max="2" width="47" customWidth="1"/>
    <col min="3" max="26" width="8.7109375" customWidth="1"/>
  </cols>
  <sheetData>
    <row r="1" spans="1:2">
      <c r="A1" s="95" t="s">
        <v>796</v>
      </c>
      <c r="B1" s="96" t="s">
        <v>13</v>
      </c>
    </row>
    <row r="2" spans="1:2">
      <c r="A2" s="126">
        <v>1</v>
      </c>
      <c r="B2" s="97" t="s">
        <v>809</v>
      </c>
    </row>
    <row r="3" spans="1:2">
      <c r="A3" s="127"/>
      <c r="B3" s="97" t="s">
        <v>815</v>
      </c>
    </row>
    <row r="4" spans="1:2">
      <c r="A4" s="128"/>
      <c r="B4" s="97" t="s">
        <v>42</v>
      </c>
    </row>
    <row r="5" spans="1:2">
      <c r="A5" s="126">
        <v>2</v>
      </c>
      <c r="B5" s="98" t="s">
        <v>820</v>
      </c>
    </row>
    <row r="6" spans="1:2">
      <c r="A6" s="127"/>
      <c r="B6" s="99" t="s">
        <v>824</v>
      </c>
    </row>
    <row r="7" spans="1:2">
      <c r="A7" s="128"/>
      <c r="B7" s="98" t="s">
        <v>827</v>
      </c>
    </row>
    <row r="8" spans="1:2">
      <c r="A8" s="126">
        <v>3</v>
      </c>
      <c r="B8" s="100" t="s">
        <v>831</v>
      </c>
    </row>
    <row r="9" spans="1:2">
      <c r="A9" s="127"/>
      <c r="B9" s="101" t="s">
        <v>93</v>
      </c>
    </row>
    <row r="10" spans="1:2">
      <c r="A10" s="128"/>
      <c r="B10" s="100" t="s">
        <v>836</v>
      </c>
    </row>
    <row r="11" spans="1:2">
      <c r="A11" s="126">
        <v>4</v>
      </c>
      <c r="B11" s="102" t="s">
        <v>138</v>
      </c>
    </row>
    <row r="12" spans="1:2">
      <c r="A12" s="127"/>
      <c r="B12" s="102" t="s">
        <v>144</v>
      </c>
    </row>
    <row r="13" spans="1:2">
      <c r="A13" s="128"/>
      <c r="B13" s="102" t="s">
        <v>840</v>
      </c>
    </row>
    <row r="14" spans="1:2">
      <c r="A14" s="126">
        <v>5</v>
      </c>
      <c r="B14" s="103" t="s">
        <v>609</v>
      </c>
    </row>
    <row r="15" spans="1:2">
      <c r="A15" s="127"/>
      <c r="B15" s="103" t="s">
        <v>844</v>
      </c>
    </row>
    <row r="16" spans="1:2">
      <c r="A16" s="128"/>
      <c r="B16" s="103" t="s">
        <v>845</v>
      </c>
    </row>
    <row r="17" spans="1:2">
      <c r="A17" s="126">
        <v>6</v>
      </c>
      <c r="B17" s="98" t="s">
        <v>847</v>
      </c>
    </row>
    <row r="18" spans="1:2">
      <c r="A18" s="127"/>
      <c r="B18" s="98" t="s">
        <v>185</v>
      </c>
    </row>
    <row r="19" spans="1:2">
      <c r="A19" s="128"/>
      <c r="B19" s="98" t="s">
        <v>187</v>
      </c>
    </row>
    <row r="20" spans="1:2">
      <c r="A20" s="126">
        <v>7</v>
      </c>
      <c r="B20" s="104" t="s">
        <v>190</v>
      </c>
    </row>
    <row r="21" spans="1:2" ht="15.75" customHeight="1">
      <c r="A21" s="127"/>
      <c r="B21" s="104" t="s">
        <v>851</v>
      </c>
    </row>
    <row r="22" spans="1:2" ht="15.75" customHeight="1">
      <c r="A22" s="128"/>
      <c r="B22" s="104" t="s">
        <v>855</v>
      </c>
    </row>
    <row r="23" spans="1:2" ht="15.75" customHeight="1">
      <c r="A23" s="126">
        <v>8</v>
      </c>
      <c r="B23" s="105" t="s">
        <v>208</v>
      </c>
    </row>
    <row r="24" spans="1:2" ht="15.75" customHeight="1">
      <c r="A24" s="127"/>
      <c r="B24" s="105" t="s">
        <v>856</v>
      </c>
    </row>
    <row r="25" spans="1:2" ht="15.75" customHeight="1">
      <c r="A25" s="128"/>
      <c r="B25" s="105" t="s">
        <v>857</v>
      </c>
    </row>
    <row r="26" spans="1:2" ht="15.75" customHeight="1">
      <c r="B26" s="54"/>
    </row>
    <row r="27" spans="1:2" ht="15.75" customHeight="1">
      <c r="B27" s="54"/>
    </row>
    <row r="28" spans="1:2" ht="15.75" customHeight="1">
      <c r="B28" s="54"/>
    </row>
    <row r="29" spans="1:2" ht="15.75" customHeight="1">
      <c r="B29" s="54"/>
    </row>
    <row r="30" spans="1:2" ht="15.75" customHeight="1">
      <c r="B30" s="54"/>
    </row>
    <row r="31" spans="1:2" ht="15.75" customHeight="1">
      <c r="B31" s="54"/>
    </row>
    <row r="32" spans="1:2" ht="15.75" customHeight="1">
      <c r="B32" s="54"/>
    </row>
    <row r="33" spans="2:2" ht="15.75" customHeight="1">
      <c r="B33" s="54"/>
    </row>
    <row r="34" spans="2:2" ht="15.75" customHeight="1">
      <c r="B34" s="54"/>
    </row>
    <row r="35" spans="2:2" ht="15.75" customHeight="1">
      <c r="B35" s="54"/>
    </row>
    <row r="36" spans="2:2" ht="15.75" customHeight="1">
      <c r="B36" s="54"/>
    </row>
    <row r="37" spans="2:2" ht="15.75" customHeight="1">
      <c r="B37" s="54"/>
    </row>
    <row r="38" spans="2:2" ht="15.75" customHeight="1">
      <c r="B38" s="54"/>
    </row>
    <row r="39" spans="2:2" ht="15.75" customHeight="1">
      <c r="B39" s="54"/>
    </row>
    <row r="40" spans="2:2" ht="15.75" customHeight="1">
      <c r="B40" s="54"/>
    </row>
    <row r="41" spans="2:2" ht="15.75" customHeight="1">
      <c r="B41" s="54"/>
    </row>
    <row r="42" spans="2:2" ht="15.75" customHeight="1">
      <c r="B42" s="54"/>
    </row>
    <row r="43" spans="2:2" ht="15.75" customHeight="1">
      <c r="B43" s="54"/>
    </row>
    <row r="44" spans="2:2" ht="15.75" customHeight="1">
      <c r="B44" s="54"/>
    </row>
    <row r="45" spans="2:2" ht="15.75" customHeight="1">
      <c r="B45" s="54"/>
    </row>
    <row r="46" spans="2:2" ht="15.75" customHeight="1">
      <c r="B46" s="54"/>
    </row>
    <row r="47" spans="2:2" ht="15.75" customHeight="1">
      <c r="B47" s="54"/>
    </row>
    <row r="48" spans="2:2" ht="15.75" customHeight="1">
      <c r="B48" s="54"/>
    </row>
    <row r="49" spans="2:2" ht="15.75" customHeight="1">
      <c r="B49" s="54"/>
    </row>
    <row r="50" spans="2:2" ht="15.75" customHeight="1">
      <c r="B50" s="54"/>
    </row>
    <row r="51" spans="2:2" ht="15.75" customHeight="1">
      <c r="B51" s="54"/>
    </row>
    <row r="52" spans="2:2" ht="15.75" customHeight="1">
      <c r="B52" s="54"/>
    </row>
    <row r="53" spans="2:2" ht="15.75" customHeight="1">
      <c r="B53" s="54"/>
    </row>
    <row r="54" spans="2:2" ht="15.75" customHeight="1">
      <c r="B54" s="54"/>
    </row>
    <row r="55" spans="2:2" ht="15.75" customHeight="1">
      <c r="B55" s="54"/>
    </row>
    <row r="56" spans="2:2" ht="15.75" customHeight="1">
      <c r="B56" s="54"/>
    </row>
    <row r="57" spans="2:2" ht="15.75" customHeight="1">
      <c r="B57" s="54"/>
    </row>
    <row r="58" spans="2:2" ht="15.75" customHeight="1">
      <c r="B58" s="54"/>
    </row>
    <row r="59" spans="2:2" ht="15.75" customHeight="1">
      <c r="B59" s="54"/>
    </row>
    <row r="60" spans="2:2" ht="15.75" customHeight="1">
      <c r="B60" s="54"/>
    </row>
    <row r="61" spans="2:2" ht="15.75" customHeight="1">
      <c r="B61" s="54"/>
    </row>
    <row r="62" spans="2:2" ht="15.75" customHeight="1">
      <c r="B62" s="54"/>
    </row>
    <row r="63" spans="2:2" ht="15.75" customHeight="1">
      <c r="B63" s="54"/>
    </row>
    <row r="64" spans="2:2" ht="15.75" customHeight="1">
      <c r="B64" s="54"/>
    </row>
    <row r="65" spans="2:2" ht="15.75" customHeight="1">
      <c r="B65" s="54"/>
    </row>
    <row r="66" spans="2:2" ht="15.75" customHeight="1">
      <c r="B66" s="54"/>
    </row>
    <row r="67" spans="2:2" ht="15.75" customHeight="1">
      <c r="B67" s="54"/>
    </row>
    <row r="68" spans="2:2" ht="15.75" customHeight="1">
      <c r="B68" s="54"/>
    </row>
    <row r="69" spans="2:2" ht="15.75" customHeight="1">
      <c r="B69" s="54"/>
    </row>
    <row r="70" spans="2:2" ht="15.75" customHeight="1">
      <c r="B70" s="54"/>
    </row>
    <row r="71" spans="2:2" ht="15.75" customHeight="1">
      <c r="B71" s="54"/>
    </row>
    <row r="72" spans="2:2" ht="15.75" customHeight="1">
      <c r="B72" s="54"/>
    </row>
    <row r="73" spans="2:2" ht="15.75" customHeight="1">
      <c r="B73" s="54"/>
    </row>
    <row r="74" spans="2:2" ht="15.75" customHeight="1">
      <c r="B74" s="54"/>
    </row>
    <row r="75" spans="2:2" ht="15.75" customHeight="1">
      <c r="B75" s="54"/>
    </row>
    <row r="76" spans="2:2" ht="15.75" customHeight="1">
      <c r="B76" s="54"/>
    </row>
    <row r="77" spans="2:2" ht="15.75" customHeight="1">
      <c r="B77" s="54"/>
    </row>
    <row r="78" spans="2:2" ht="15.75" customHeight="1">
      <c r="B78" s="54"/>
    </row>
    <row r="79" spans="2:2" ht="15.75" customHeight="1">
      <c r="B79" s="54"/>
    </row>
    <row r="80" spans="2:2" ht="15.75" customHeight="1">
      <c r="B80" s="54"/>
    </row>
    <row r="81" spans="2:2" ht="15.75" customHeight="1">
      <c r="B81" s="54"/>
    </row>
    <row r="82" spans="2:2" ht="15.75" customHeight="1">
      <c r="B82" s="54"/>
    </row>
    <row r="83" spans="2:2" ht="15.75" customHeight="1">
      <c r="B83" s="54"/>
    </row>
    <row r="84" spans="2:2" ht="15.75" customHeight="1">
      <c r="B84" s="54"/>
    </row>
    <row r="85" spans="2:2" ht="15.75" customHeight="1">
      <c r="B85" s="54"/>
    </row>
    <row r="86" spans="2:2" ht="15.75" customHeight="1">
      <c r="B86" s="54"/>
    </row>
    <row r="87" spans="2:2" ht="15.75" customHeight="1">
      <c r="B87" s="54"/>
    </row>
    <row r="88" spans="2:2" ht="15.75" customHeight="1">
      <c r="B88" s="54"/>
    </row>
    <row r="89" spans="2:2" ht="15.75" customHeight="1">
      <c r="B89" s="54"/>
    </row>
    <row r="90" spans="2:2" ht="15.75" customHeight="1">
      <c r="B90" s="54"/>
    </row>
    <row r="91" spans="2:2" ht="15.75" customHeight="1">
      <c r="B91" s="54"/>
    </row>
    <row r="92" spans="2:2" ht="15.75" customHeight="1">
      <c r="B92" s="54"/>
    </row>
    <row r="93" spans="2:2" ht="15.75" customHeight="1">
      <c r="B93" s="54"/>
    </row>
    <row r="94" spans="2:2" ht="15.75" customHeight="1">
      <c r="B94" s="54"/>
    </row>
    <row r="95" spans="2:2" ht="15.75" customHeight="1">
      <c r="B95" s="54"/>
    </row>
    <row r="96" spans="2:2" ht="15.75" customHeight="1">
      <c r="B96" s="54"/>
    </row>
    <row r="97" spans="2:2" ht="15.75" customHeight="1">
      <c r="B97" s="54"/>
    </row>
    <row r="98" spans="2:2" ht="15.75" customHeight="1">
      <c r="B98" s="54"/>
    </row>
    <row r="99" spans="2:2" ht="15.75" customHeight="1">
      <c r="B99" s="54"/>
    </row>
    <row r="100" spans="2:2" ht="15.75" customHeight="1">
      <c r="B100" s="54"/>
    </row>
    <row r="101" spans="2:2" ht="15.75" customHeight="1">
      <c r="B101" s="54"/>
    </row>
    <row r="102" spans="2:2" ht="15.75" customHeight="1">
      <c r="B102" s="54"/>
    </row>
    <row r="103" spans="2:2" ht="15.75" customHeight="1">
      <c r="B103" s="54"/>
    </row>
    <row r="104" spans="2:2" ht="15.75" customHeight="1">
      <c r="B104" s="54"/>
    </row>
    <row r="105" spans="2:2" ht="15.75" customHeight="1">
      <c r="B105" s="54"/>
    </row>
    <row r="106" spans="2:2" ht="15.75" customHeight="1">
      <c r="B106" s="54"/>
    </row>
    <row r="107" spans="2:2" ht="15.75" customHeight="1">
      <c r="B107" s="54"/>
    </row>
    <row r="108" spans="2:2" ht="15.75" customHeight="1">
      <c r="B108" s="54"/>
    </row>
    <row r="109" spans="2:2" ht="15.75" customHeight="1">
      <c r="B109" s="54"/>
    </row>
    <row r="110" spans="2:2" ht="15.75" customHeight="1">
      <c r="B110" s="54"/>
    </row>
    <row r="111" spans="2:2" ht="15.75" customHeight="1">
      <c r="B111" s="54"/>
    </row>
    <row r="112" spans="2:2" ht="15.75" customHeight="1">
      <c r="B112" s="54"/>
    </row>
    <row r="113" spans="2:2" ht="15.75" customHeight="1">
      <c r="B113" s="54"/>
    </row>
    <row r="114" spans="2:2" ht="15.75" customHeight="1">
      <c r="B114" s="54"/>
    </row>
    <row r="115" spans="2:2" ht="15.75" customHeight="1">
      <c r="B115" s="54"/>
    </row>
    <row r="116" spans="2:2" ht="15.75" customHeight="1">
      <c r="B116" s="54"/>
    </row>
    <row r="117" spans="2:2" ht="15.75" customHeight="1">
      <c r="B117" s="54"/>
    </row>
    <row r="118" spans="2:2" ht="15.75" customHeight="1">
      <c r="B118" s="54"/>
    </row>
    <row r="119" spans="2:2" ht="15.75" customHeight="1">
      <c r="B119" s="54"/>
    </row>
    <row r="120" spans="2:2" ht="15.75" customHeight="1">
      <c r="B120" s="54"/>
    </row>
    <row r="121" spans="2:2" ht="15.75" customHeight="1">
      <c r="B121" s="54"/>
    </row>
    <row r="122" spans="2:2" ht="15.75" customHeight="1">
      <c r="B122" s="54"/>
    </row>
    <row r="123" spans="2:2" ht="15.75" customHeight="1">
      <c r="B123" s="54"/>
    </row>
    <row r="124" spans="2:2" ht="15.75" customHeight="1">
      <c r="B124" s="54"/>
    </row>
    <row r="125" spans="2:2" ht="15.75" customHeight="1">
      <c r="B125" s="54"/>
    </row>
    <row r="126" spans="2:2" ht="15.75" customHeight="1">
      <c r="B126" s="54"/>
    </row>
    <row r="127" spans="2:2" ht="15.75" customHeight="1">
      <c r="B127" s="54"/>
    </row>
    <row r="128" spans="2:2" ht="15.75" customHeight="1">
      <c r="B128" s="54"/>
    </row>
    <row r="129" spans="2:2" ht="15.75" customHeight="1">
      <c r="B129" s="54"/>
    </row>
    <row r="130" spans="2:2" ht="15.75" customHeight="1">
      <c r="B130" s="54"/>
    </row>
    <row r="131" spans="2:2" ht="15.75" customHeight="1">
      <c r="B131" s="54"/>
    </row>
    <row r="132" spans="2:2" ht="15.75" customHeight="1">
      <c r="B132" s="54"/>
    </row>
    <row r="133" spans="2:2" ht="15.75" customHeight="1">
      <c r="B133" s="54"/>
    </row>
    <row r="134" spans="2:2" ht="15.75" customHeight="1">
      <c r="B134" s="54"/>
    </row>
    <row r="135" spans="2:2" ht="15.75" customHeight="1">
      <c r="B135" s="54"/>
    </row>
    <row r="136" spans="2:2" ht="15.75" customHeight="1">
      <c r="B136" s="54"/>
    </row>
    <row r="137" spans="2:2" ht="15.75" customHeight="1">
      <c r="B137" s="54"/>
    </row>
    <row r="138" spans="2:2" ht="15.75" customHeight="1">
      <c r="B138" s="54"/>
    </row>
    <row r="139" spans="2:2" ht="15.75" customHeight="1">
      <c r="B139" s="54"/>
    </row>
    <row r="140" spans="2:2" ht="15.75" customHeight="1">
      <c r="B140" s="54"/>
    </row>
    <row r="141" spans="2:2" ht="15.75" customHeight="1">
      <c r="B141" s="54"/>
    </row>
    <row r="142" spans="2:2" ht="15.75" customHeight="1">
      <c r="B142" s="54"/>
    </row>
    <row r="143" spans="2:2" ht="15.75" customHeight="1">
      <c r="B143" s="54"/>
    </row>
    <row r="144" spans="2:2" ht="15.75" customHeight="1">
      <c r="B144" s="54"/>
    </row>
    <row r="145" spans="2:2" ht="15.75" customHeight="1">
      <c r="B145" s="54"/>
    </row>
    <row r="146" spans="2:2" ht="15.75" customHeight="1">
      <c r="B146" s="54"/>
    </row>
    <row r="147" spans="2:2" ht="15.75" customHeight="1">
      <c r="B147" s="54"/>
    </row>
    <row r="148" spans="2:2" ht="15.75" customHeight="1">
      <c r="B148" s="54"/>
    </row>
    <row r="149" spans="2:2" ht="15.75" customHeight="1">
      <c r="B149" s="54"/>
    </row>
    <row r="150" spans="2:2" ht="15.75" customHeight="1">
      <c r="B150" s="54"/>
    </row>
    <row r="151" spans="2:2" ht="15.75" customHeight="1">
      <c r="B151" s="54"/>
    </row>
    <row r="152" spans="2:2" ht="15.75" customHeight="1">
      <c r="B152" s="54"/>
    </row>
    <row r="153" spans="2:2" ht="15.75" customHeight="1">
      <c r="B153" s="54"/>
    </row>
    <row r="154" spans="2:2" ht="15.75" customHeight="1">
      <c r="B154" s="54"/>
    </row>
    <row r="155" spans="2:2" ht="15.75" customHeight="1">
      <c r="B155" s="54"/>
    </row>
    <row r="156" spans="2:2" ht="15.75" customHeight="1">
      <c r="B156" s="54"/>
    </row>
    <row r="157" spans="2:2" ht="15.75" customHeight="1">
      <c r="B157" s="54"/>
    </row>
    <row r="158" spans="2:2" ht="15.75" customHeight="1">
      <c r="B158" s="54"/>
    </row>
    <row r="159" spans="2:2" ht="15.75" customHeight="1">
      <c r="B159" s="54"/>
    </row>
    <row r="160" spans="2:2" ht="15.75" customHeight="1">
      <c r="B160" s="54"/>
    </row>
    <row r="161" spans="2:2" ht="15.75" customHeight="1">
      <c r="B161" s="54"/>
    </row>
    <row r="162" spans="2:2" ht="15.75" customHeight="1">
      <c r="B162" s="54"/>
    </row>
    <row r="163" spans="2:2" ht="15.75" customHeight="1">
      <c r="B163" s="54"/>
    </row>
    <row r="164" spans="2:2" ht="15.75" customHeight="1">
      <c r="B164" s="54"/>
    </row>
    <row r="165" spans="2:2" ht="15.75" customHeight="1">
      <c r="B165" s="54"/>
    </row>
    <row r="166" spans="2:2" ht="15.75" customHeight="1">
      <c r="B166" s="54"/>
    </row>
    <row r="167" spans="2:2" ht="15.75" customHeight="1">
      <c r="B167" s="54"/>
    </row>
    <row r="168" spans="2:2" ht="15.75" customHeight="1">
      <c r="B168" s="54"/>
    </row>
    <row r="169" spans="2:2" ht="15.75" customHeight="1">
      <c r="B169" s="54"/>
    </row>
    <row r="170" spans="2:2" ht="15.75" customHeight="1">
      <c r="B170" s="54"/>
    </row>
    <row r="171" spans="2:2" ht="15.75" customHeight="1">
      <c r="B171" s="54"/>
    </row>
    <row r="172" spans="2:2" ht="15.75" customHeight="1">
      <c r="B172" s="54"/>
    </row>
    <row r="173" spans="2:2" ht="15.75" customHeight="1">
      <c r="B173" s="54"/>
    </row>
    <row r="174" spans="2:2" ht="15.75" customHeight="1">
      <c r="B174" s="54"/>
    </row>
    <row r="175" spans="2:2" ht="15.75" customHeight="1">
      <c r="B175" s="54"/>
    </row>
    <row r="176" spans="2:2" ht="15.75" customHeight="1">
      <c r="B176" s="54"/>
    </row>
    <row r="177" spans="2:2" ht="15.75" customHeight="1">
      <c r="B177" s="54"/>
    </row>
    <row r="178" spans="2:2" ht="15.75" customHeight="1">
      <c r="B178" s="54"/>
    </row>
    <row r="179" spans="2:2" ht="15.75" customHeight="1">
      <c r="B179" s="54"/>
    </row>
    <row r="180" spans="2:2" ht="15.75" customHeight="1">
      <c r="B180" s="54"/>
    </row>
    <row r="181" spans="2:2" ht="15.75" customHeight="1">
      <c r="B181" s="54"/>
    </row>
    <row r="182" spans="2:2" ht="15.75" customHeight="1">
      <c r="B182" s="54"/>
    </row>
    <row r="183" spans="2:2" ht="15.75" customHeight="1">
      <c r="B183" s="54"/>
    </row>
    <row r="184" spans="2:2" ht="15.75" customHeight="1">
      <c r="B184" s="54"/>
    </row>
    <row r="185" spans="2:2" ht="15.75" customHeight="1">
      <c r="B185" s="54"/>
    </row>
    <row r="186" spans="2:2" ht="15.75" customHeight="1">
      <c r="B186" s="54"/>
    </row>
    <row r="187" spans="2:2" ht="15.75" customHeight="1">
      <c r="B187" s="54"/>
    </row>
    <row r="188" spans="2:2" ht="15.75" customHeight="1">
      <c r="B188" s="54"/>
    </row>
    <row r="189" spans="2:2" ht="15.75" customHeight="1">
      <c r="B189" s="54"/>
    </row>
    <row r="190" spans="2:2" ht="15.75" customHeight="1">
      <c r="B190" s="54"/>
    </row>
    <row r="191" spans="2:2" ht="15.75" customHeight="1">
      <c r="B191" s="54"/>
    </row>
    <row r="192" spans="2:2" ht="15.75" customHeight="1">
      <c r="B192" s="54"/>
    </row>
    <row r="193" spans="2:2" ht="15.75" customHeight="1">
      <c r="B193" s="54"/>
    </row>
    <row r="194" spans="2:2" ht="15.75" customHeight="1">
      <c r="B194" s="54"/>
    </row>
    <row r="195" spans="2:2" ht="15.75" customHeight="1">
      <c r="B195" s="54"/>
    </row>
    <row r="196" spans="2:2" ht="15.75" customHeight="1">
      <c r="B196" s="54"/>
    </row>
    <row r="197" spans="2:2" ht="15.75" customHeight="1">
      <c r="B197" s="54"/>
    </row>
    <row r="198" spans="2:2" ht="15.75" customHeight="1">
      <c r="B198" s="54"/>
    </row>
    <row r="199" spans="2:2" ht="15.75" customHeight="1">
      <c r="B199" s="54"/>
    </row>
    <row r="200" spans="2:2" ht="15.75" customHeight="1">
      <c r="B200" s="54"/>
    </row>
    <row r="201" spans="2:2" ht="15.75" customHeight="1">
      <c r="B201" s="54"/>
    </row>
    <row r="202" spans="2:2" ht="15.75" customHeight="1">
      <c r="B202" s="54"/>
    </row>
    <row r="203" spans="2:2" ht="15.75" customHeight="1">
      <c r="B203" s="54"/>
    </row>
    <row r="204" spans="2:2" ht="15.75" customHeight="1">
      <c r="B204" s="54"/>
    </row>
    <row r="205" spans="2:2" ht="15.75" customHeight="1">
      <c r="B205" s="54"/>
    </row>
    <row r="206" spans="2:2" ht="15.75" customHeight="1">
      <c r="B206" s="54"/>
    </row>
    <row r="207" spans="2:2" ht="15.75" customHeight="1">
      <c r="B207" s="54"/>
    </row>
    <row r="208" spans="2:2" ht="15.75" customHeight="1">
      <c r="B208" s="54"/>
    </row>
    <row r="209" spans="2:2" ht="15.75" customHeight="1">
      <c r="B209" s="54"/>
    </row>
    <row r="210" spans="2:2" ht="15.75" customHeight="1">
      <c r="B210" s="54"/>
    </row>
    <row r="211" spans="2:2" ht="15.75" customHeight="1">
      <c r="B211" s="54"/>
    </row>
    <row r="212" spans="2:2" ht="15.75" customHeight="1">
      <c r="B212" s="54"/>
    </row>
    <row r="213" spans="2:2" ht="15.75" customHeight="1">
      <c r="B213" s="54"/>
    </row>
    <row r="214" spans="2:2" ht="15.75" customHeight="1">
      <c r="B214" s="54"/>
    </row>
    <row r="215" spans="2:2" ht="15.75" customHeight="1">
      <c r="B215" s="54"/>
    </row>
    <row r="216" spans="2:2" ht="15.75" customHeight="1">
      <c r="B216" s="54"/>
    </row>
    <row r="217" spans="2:2" ht="15.75" customHeight="1">
      <c r="B217" s="54"/>
    </row>
    <row r="218" spans="2:2" ht="15.75" customHeight="1">
      <c r="B218" s="54"/>
    </row>
    <row r="219" spans="2:2" ht="15.75" customHeight="1">
      <c r="B219" s="54"/>
    </row>
    <row r="220" spans="2:2" ht="15.75" customHeight="1">
      <c r="B220" s="54"/>
    </row>
    <row r="221" spans="2:2" ht="15.75" customHeight="1">
      <c r="B221" s="54"/>
    </row>
    <row r="222" spans="2:2" ht="15.75" customHeight="1">
      <c r="B222" s="54"/>
    </row>
    <row r="223" spans="2:2" ht="15.75" customHeight="1">
      <c r="B223" s="54"/>
    </row>
    <row r="224" spans="2:2" ht="15.75" customHeight="1">
      <c r="B224" s="54"/>
    </row>
    <row r="225" spans="2:2" ht="15.75" customHeight="1">
      <c r="B225" s="54"/>
    </row>
    <row r="226" spans="2:2" ht="15.75" customHeight="1">
      <c r="B226" s="54"/>
    </row>
    <row r="227" spans="2:2" ht="15.75" customHeight="1">
      <c r="B227" s="54"/>
    </row>
    <row r="228" spans="2:2" ht="15.75" customHeight="1">
      <c r="B228" s="54"/>
    </row>
    <row r="229" spans="2:2" ht="15.75" customHeight="1">
      <c r="B229" s="54"/>
    </row>
    <row r="230" spans="2:2" ht="15.75" customHeight="1">
      <c r="B230" s="54"/>
    </row>
    <row r="231" spans="2:2" ht="15.75" customHeight="1">
      <c r="B231" s="54"/>
    </row>
    <row r="232" spans="2:2" ht="15.75" customHeight="1">
      <c r="B232" s="54"/>
    </row>
    <row r="233" spans="2:2" ht="15.75" customHeight="1">
      <c r="B233" s="54"/>
    </row>
    <row r="234" spans="2:2" ht="15.75" customHeight="1">
      <c r="B234" s="54"/>
    </row>
    <row r="235" spans="2:2" ht="15.75" customHeight="1">
      <c r="B235" s="54"/>
    </row>
    <row r="236" spans="2:2" ht="15.75" customHeight="1">
      <c r="B236" s="54"/>
    </row>
    <row r="237" spans="2:2" ht="15.75" customHeight="1">
      <c r="B237" s="54"/>
    </row>
    <row r="238" spans="2:2" ht="15.75" customHeight="1">
      <c r="B238" s="54"/>
    </row>
    <row r="239" spans="2:2" ht="15.75" customHeight="1">
      <c r="B239" s="54"/>
    </row>
    <row r="240" spans="2:2" ht="15.75" customHeight="1">
      <c r="B240" s="54"/>
    </row>
    <row r="241" spans="2:2" ht="15.75" customHeight="1">
      <c r="B241" s="54"/>
    </row>
    <row r="242" spans="2:2" ht="15.75" customHeight="1">
      <c r="B242" s="54"/>
    </row>
    <row r="243" spans="2:2" ht="15.75" customHeight="1">
      <c r="B243" s="54"/>
    </row>
    <row r="244" spans="2:2" ht="15.75" customHeight="1">
      <c r="B244" s="54"/>
    </row>
    <row r="245" spans="2:2" ht="15.75" customHeight="1">
      <c r="B245" s="54"/>
    </row>
    <row r="246" spans="2:2" ht="15.75" customHeight="1">
      <c r="B246" s="54"/>
    </row>
    <row r="247" spans="2:2" ht="15.75" customHeight="1">
      <c r="B247" s="54"/>
    </row>
    <row r="248" spans="2:2" ht="15.75" customHeight="1">
      <c r="B248" s="54"/>
    </row>
    <row r="249" spans="2:2" ht="15.75" customHeight="1">
      <c r="B249" s="54"/>
    </row>
    <row r="250" spans="2:2" ht="15.75" customHeight="1">
      <c r="B250" s="54"/>
    </row>
    <row r="251" spans="2:2" ht="15.75" customHeight="1">
      <c r="B251" s="54"/>
    </row>
    <row r="252" spans="2:2" ht="15.75" customHeight="1">
      <c r="B252" s="54"/>
    </row>
    <row r="253" spans="2:2" ht="15.75" customHeight="1">
      <c r="B253" s="54"/>
    </row>
    <row r="254" spans="2:2" ht="15.75" customHeight="1">
      <c r="B254" s="54"/>
    </row>
    <row r="255" spans="2:2" ht="15.75" customHeight="1">
      <c r="B255" s="54"/>
    </row>
    <row r="256" spans="2:2" ht="15.75" customHeight="1">
      <c r="B256" s="54"/>
    </row>
    <row r="257" spans="2:2" ht="15.75" customHeight="1">
      <c r="B257" s="54"/>
    </row>
    <row r="258" spans="2:2" ht="15.75" customHeight="1">
      <c r="B258" s="54"/>
    </row>
    <row r="259" spans="2:2" ht="15.75" customHeight="1">
      <c r="B259" s="54"/>
    </row>
    <row r="260" spans="2:2" ht="15.75" customHeight="1">
      <c r="B260" s="54"/>
    </row>
    <row r="261" spans="2:2" ht="15.75" customHeight="1">
      <c r="B261" s="54"/>
    </row>
    <row r="262" spans="2:2" ht="15.75" customHeight="1">
      <c r="B262" s="54"/>
    </row>
    <row r="263" spans="2:2" ht="15.75" customHeight="1">
      <c r="B263" s="54"/>
    </row>
    <row r="264" spans="2:2" ht="15.75" customHeight="1">
      <c r="B264" s="54"/>
    </row>
    <row r="265" spans="2:2" ht="15.75" customHeight="1">
      <c r="B265" s="54"/>
    </row>
    <row r="266" spans="2:2" ht="15.75" customHeight="1">
      <c r="B266" s="54"/>
    </row>
    <row r="267" spans="2:2" ht="15.75" customHeight="1">
      <c r="B267" s="54"/>
    </row>
    <row r="268" spans="2:2" ht="15.75" customHeight="1">
      <c r="B268" s="54"/>
    </row>
    <row r="269" spans="2:2" ht="15.75" customHeight="1">
      <c r="B269" s="54"/>
    </row>
    <row r="270" spans="2:2" ht="15.75" customHeight="1">
      <c r="B270" s="54"/>
    </row>
    <row r="271" spans="2:2" ht="15.75" customHeight="1">
      <c r="B271" s="54"/>
    </row>
    <row r="272" spans="2:2" ht="15.75" customHeight="1">
      <c r="B272" s="54"/>
    </row>
    <row r="273" spans="2:2" ht="15.75" customHeight="1">
      <c r="B273" s="54"/>
    </row>
    <row r="274" spans="2:2" ht="15.75" customHeight="1">
      <c r="B274" s="54"/>
    </row>
    <row r="275" spans="2:2" ht="15.75" customHeight="1">
      <c r="B275" s="54"/>
    </row>
    <row r="276" spans="2:2" ht="15.75" customHeight="1">
      <c r="B276" s="54"/>
    </row>
    <row r="277" spans="2:2" ht="15.75" customHeight="1">
      <c r="B277" s="54"/>
    </row>
    <row r="278" spans="2:2" ht="15.75" customHeight="1">
      <c r="B278" s="54"/>
    </row>
    <row r="279" spans="2:2" ht="15.75" customHeight="1">
      <c r="B279" s="54"/>
    </row>
    <row r="280" spans="2:2" ht="15.75" customHeight="1">
      <c r="B280" s="54"/>
    </row>
    <row r="281" spans="2:2" ht="15.75" customHeight="1">
      <c r="B281" s="54"/>
    </row>
    <row r="282" spans="2:2" ht="15.75" customHeight="1">
      <c r="B282" s="54"/>
    </row>
    <row r="283" spans="2:2" ht="15.75" customHeight="1">
      <c r="B283" s="54"/>
    </row>
    <row r="284" spans="2:2" ht="15.75" customHeight="1">
      <c r="B284" s="54"/>
    </row>
    <row r="285" spans="2:2" ht="15.75" customHeight="1">
      <c r="B285" s="54"/>
    </row>
    <row r="286" spans="2:2" ht="15.75" customHeight="1">
      <c r="B286" s="54"/>
    </row>
    <row r="287" spans="2:2" ht="15.75" customHeight="1">
      <c r="B287" s="54"/>
    </row>
    <row r="288" spans="2:2" ht="15.75" customHeight="1">
      <c r="B288" s="54"/>
    </row>
    <row r="289" spans="2:2" ht="15.75" customHeight="1">
      <c r="B289" s="54"/>
    </row>
    <row r="290" spans="2:2" ht="15.75" customHeight="1">
      <c r="B290" s="54"/>
    </row>
    <row r="291" spans="2:2" ht="15.75" customHeight="1">
      <c r="B291" s="54"/>
    </row>
    <row r="292" spans="2:2" ht="15.75" customHeight="1">
      <c r="B292" s="54"/>
    </row>
    <row r="293" spans="2:2" ht="15.75" customHeight="1">
      <c r="B293" s="54"/>
    </row>
    <row r="294" spans="2:2" ht="15.75" customHeight="1">
      <c r="B294" s="54"/>
    </row>
    <row r="295" spans="2:2" ht="15.75" customHeight="1">
      <c r="B295" s="54"/>
    </row>
    <row r="296" spans="2:2" ht="15.75" customHeight="1">
      <c r="B296" s="54"/>
    </row>
    <row r="297" spans="2:2" ht="15.75" customHeight="1">
      <c r="B297" s="54"/>
    </row>
    <row r="298" spans="2:2" ht="15.75" customHeight="1">
      <c r="B298" s="54"/>
    </row>
    <row r="299" spans="2:2" ht="15.75" customHeight="1">
      <c r="B299" s="54"/>
    </row>
    <row r="300" spans="2:2" ht="15.75" customHeight="1">
      <c r="B300" s="54"/>
    </row>
    <row r="301" spans="2:2" ht="15.75" customHeight="1">
      <c r="B301" s="54"/>
    </row>
    <row r="302" spans="2:2" ht="15.75" customHeight="1">
      <c r="B302" s="54"/>
    </row>
    <row r="303" spans="2:2" ht="15.75" customHeight="1">
      <c r="B303" s="54"/>
    </row>
    <row r="304" spans="2:2" ht="15.75" customHeight="1">
      <c r="B304" s="54"/>
    </row>
    <row r="305" spans="2:2" ht="15.75" customHeight="1">
      <c r="B305" s="54"/>
    </row>
    <row r="306" spans="2:2" ht="15.75" customHeight="1">
      <c r="B306" s="54"/>
    </row>
    <row r="307" spans="2:2" ht="15.75" customHeight="1">
      <c r="B307" s="54"/>
    </row>
    <row r="308" spans="2:2" ht="15.75" customHeight="1">
      <c r="B308" s="54"/>
    </row>
    <row r="309" spans="2:2" ht="15.75" customHeight="1">
      <c r="B309" s="54"/>
    </row>
    <row r="310" spans="2:2" ht="15.75" customHeight="1">
      <c r="B310" s="54"/>
    </row>
    <row r="311" spans="2:2" ht="15.75" customHeight="1">
      <c r="B311" s="54"/>
    </row>
    <row r="312" spans="2:2" ht="15.75" customHeight="1">
      <c r="B312" s="54"/>
    </row>
    <row r="313" spans="2:2" ht="15.75" customHeight="1">
      <c r="B313" s="54"/>
    </row>
    <row r="314" spans="2:2" ht="15.75" customHeight="1">
      <c r="B314" s="54"/>
    </row>
    <row r="315" spans="2:2" ht="15.75" customHeight="1">
      <c r="B315" s="54"/>
    </row>
    <row r="316" spans="2:2" ht="15.75" customHeight="1">
      <c r="B316" s="54"/>
    </row>
    <row r="317" spans="2:2" ht="15.75" customHeight="1">
      <c r="B317" s="54"/>
    </row>
    <row r="318" spans="2:2" ht="15.75" customHeight="1">
      <c r="B318" s="54"/>
    </row>
    <row r="319" spans="2:2" ht="15.75" customHeight="1">
      <c r="B319" s="54"/>
    </row>
    <row r="320" spans="2:2" ht="15.75" customHeight="1">
      <c r="B320" s="54"/>
    </row>
    <row r="321" spans="2:2" ht="15.75" customHeight="1">
      <c r="B321" s="54"/>
    </row>
    <row r="322" spans="2:2" ht="15.75" customHeight="1">
      <c r="B322" s="54"/>
    </row>
    <row r="323" spans="2:2" ht="15.75" customHeight="1">
      <c r="B323" s="54"/>
    </row>
    <row r="324" spans="2:2" ht="15.75" customHeight="1">
      <c r="B324" s="54"/>
    </row>
    <row r="325" spans="2:2" ht="15.75" customHeight="1">
      <c r="B325" s="54"/>
    </row>
    <row r="326" spans="2:2" ht="15.75" customHeight="1">
      <c r="B326" s="54"/>
    </row>
    <row r="327" spans="2:2" ht="15.75" customHeight="1">
      <c r="B327" s="54"/>
    </row>
    <row r="328" spans="2:2" ht="15.75" customHeight="1">
      <c r="B328" s="54"/>
    </row>
    <row r="329" spans="2:2" ht="15.75" customHeight="1">
      <c r="B329" s="54"/>
    </row>
    <row r="330" spans="2:2" ht="15.75" customHeight="1">
      <c r="B330" s="54"/>
    </row>
    <row r="331" spans="2:2" ht="15.75" customHeight="1">
      <c r="B331" s="54"/>
    </row>
    <row r="332" spans="2:2" ht="15.75" customHeight="1">
      <c r="B332" s="54"/>
    </row>
    <row r="333" spans="2:2" ht="15.75" customHeight="1">
      <c r="B333" s="54"/>
    </row>
    <row r="334" spans="2:2" ht="15.75" customHeight="1">
      <c r="B334" s="54"/>
    </row>
    <row r="335" spans="2:2" ht="15.75" customHeight="1">
      <c r="B335" s="54"/>
    </row>
    <row r="336" spans="2:2" ht="15.75" customHeight="1">
      <c r="B336" s="54"/>
    </row>
    <row r="337" spans="2:2" ht="15.75" customHeight="1">
      <c r="B337" s="54"/>
    </row>
    <row r="338" spans="2:2" ht="15.75" customHeight="1">
      <c r="B338" s="54"/>
    </row>
    <row r="339" spans="2:2" ht="15.75" customHeight="1">
      <c r="B339" s="54"/>
    </row>
    <row r="340" spans="2:2" ht="15.75" customHeight="1">
      <c r="B340" s="54"/>
    </row>
    <row r="341" spans="2:2" ht="15.75" customHeight="1">
      <c r="B341" s="54"/>
    </row>
    <row r="342" spans="2:2" ht="15.75" customHeight="1">
      <c r="B342" s="54"/>
    </row>
    <row r="343" spans="2:2" ht="15.75" customHeight="1">
      <c r="B343" s="54"/>
    </row>
    <row r="344" spans="2:2" ht="15.75" customHeight="1">
      <c r="B344" s="54"/>
    </row>
    <row r="345" spans="2:2" ht="15.75" customHeight="1">
      <c r="B345" s="54"/>
    </row>
    <row r="346" spans="2:2" ht="15.75" customHeight="1">
      <c r="B346" s="54"/>
    </row>
    <row r="347" spans="2:2" ht="15.75" customHeight="1">
      <c r="B347" s="54"/>
    </row>
    <row r="348" spans="2:2" ht="15.75" customHeight="1">
      <c r="B348" s="54"/>
    </row>
    <row r="349" spans="2:2" ht="15.75" customHeight="1">
      <c r="B349" s="54"/>
    </row>
    <row r="350" spans="2:2" ht="15.75" customHeight="1">
      <c r="B350" s="54"/>
    </row>
    <row r="351" spans="2:2" ht="15.75" customHeight="1">
      <c r="B351" s="54"/>
    </row>
    <row r="352" spans="2:2" ht="15.75" customHeight="1">
      <c r="B352" s="54"/>
    </row>
    <row r="353" spans="2:2" ht="15.75" customHeight="1">
      <c r="B353" s="54"/>
    </row>
    <row r="354" spans="2:2" ht="15.75" customHeight="1">
      <c r="B354" s="54"/>
    </row>
    <row r="355" spans="2:2" ht="15.75" customHeight="1">
      <c r="B355" s="54"/>
    </row>
    <row r="356" spans="2:2" ht="15.75" customHeight="1">
      <c r="B356" s="54"/>
    </row>
    <row r="357" spans="2:2" ht="15.75" customHeight="1">
      <c r="B357" s="54"/>
    </row>
    <row r="358" spans="2:2" ht="15.75" customHeight="1">
      <c r="B358" s="54"/>
    </row>
    <row r="359" spans="2:2" ht="15.75" customHeight="1">
      <c r="B359" s="54"/>
    </row>
    <row r="360" spans="2:2" ht="15.75" customHeight="1">
      <c r="B360" s="54"/>
    </row>
    <row r="361" spans="2:2" ht="15.75" customHeight="1">
      <c r="B361" s="54"/>
    </row>
    <row r="362" spans="2:2" ht="15.75" customHeight="1">
      <c r="B362" s="54"/>
    </row>
    <row r="363" spans="2:2" ht="15.75" customHeight="1">
      <c r="B363" s="54"/>
    </row>
    <row r="364" spans="2:2" ht="15.75" customHeight="1">
      <c r="B364" s="54"/>
    </row>
    <row r="365" spans="2:2" ht="15.75" customHeight="1">
      <c r="B365" s="54"/>
    </row>
    <row r="366" spans="2:2" ht="15.75" customHeight="1">
      <c r="B366" s="54"/>
    </row>
    <row r="367" spans="2:2" ht="15.75" customHeight="1">
      <c r="B367" s="54"/>
    </row>
    <row r="368" spans="2:2" ht="15.75" customHeight="1">
      <c r="B368" s="54"/>
    </row>
    <row r="369" spans="2:2" ht="15.75" customHeight="1">
      <c r="B369" s="54"/>
    </row>
    <row r="370" spans="2:2" ht="15.75" customHeight="1">
      <c r="B370" s="54"/>
    </row>
    <row r="371" spans="2:2" ht="15.75" customHeight="1">
      <c r="B371" s="54"/>
    </row>
    <row r="372" spans="2:2" ht="15.75" customHeight="1">
      <c r="B372" s="54"/>
    </row>
    <row r="373" spans="2:2" ht="15.75" customHeight="1">
      <c r="B373" s="54"/>
    </row>
    <row r="374" spans="2:2" ht="15.75" customHeight="1">
      <c r="B374" s="54"/>
    </row>
    <row r="375" spans="2:2" ht="15.75" customHeight="1">
      <c r="B375" s="54"/>
    </row>
    <row r="376" spans="2:2" ht="15.75" customHeight="1">
      <c r="B376" s="54"/>
    </row>
    <row r="377" spans="2:2" ht="15.75" customHeight="1">
      <c r="B377" s="54"/>
    </row>
    <row r="378" spans="2:2" ht="15.75" customHeight="1">
      <c r="B378" s="54"/>
    </row>
    <row r="379" spans="2:2" ht="15.75" customHeight="1">
      <c r="B379" s="54"/>
    </row>
    <row r="380" spans="2:2" ht="15.75" customHeight="1">
      <c r="B380" s="54"/>
    </row>
    <row r="381" spans="2:2" ht="15.75" customHeight="1">
      <c r="B381" s="54"/>
    </row>
    <row r="382" spans="2:2" ht="15.75" customHeight="1">
      <c r="B382" s="54"/>
    </row>
    <row r="383" spans="2:2" ht="15.75" customHeight="1">
      <c r="B383" s="54"/>
    </row>
    <row r="384" spans="2:2" ht="15.75" customHeight="1">
      <c r="B384" s="54"/>
    </row>
    <row r="385" spans="2:2" ht="15.75" customHeight="1">
      <c r="B385" s="54"/>
    </row>
    <row r="386" spans="2:2" ht="15.75" customHeight="1">
      <c r="B386" s="54"/>
    </row>
    <row r="387" spans="2:2" ht="15.75" customHeight="1">
      <c r="B387" s="54"/>
    </row>
    <row r="388" spans="2:2" ht="15.75" customHeight="1">
      <c r="B388" s="54"/>
    </row>
    <row r="389" spans="2:2" ht="15.75" customHeight="1">
      <c r="B389" s="54"/>
    </row>
    <row r="390" spans="2:2" ht="15.75" customHeight="1">
      <c r="B390" s="54"/>
    </row>
    <row r="391" spans="2:2" ht="15.75" customHeight="1">
      <c r="B391" s="54"/>
    </row>
    <row r="392" spans="2:2" ht="15.75" customHeight="1">
      <c r="B392" s="54"/>
    </row>
    <row r="393" spans="2:2" ht="15.75" customHeight="1">
      <c r="B393" s="54"/>
    </row>
    <row r="394" spans="2:2" ht="15.75" customHeight="1">
      <c r="B394" s="54"/>
    </row>
    <row r="395" spans="2:2" ht="15.75" customHeight="1">
      <c r="B395" s="54"/>
    </row>
    <row r="396" spans="2:2" ht="15.75" customHeight="1">
      <c r="B396" s="54"/>
    </row>
    <row r="397" spans="2:2" ht="15.75" customHeight="1">
      <c r="B397" s="54"/>
    </row>
    <row r="398" spans="2:2" ht="15.75" customHeight="1">
      <c r="B398" s="54"/>
    </row>
    <row r="399" spans="2:2" ht="15.75" customHeight="1">
      <c r="B399" s="54"/>
    </row>
    <row r="400" spans="2:2" ht="15.75" customHeight="1">
      <c r="B400" s="54"/>
    </row>
    <row r="401" spans="2:2" ht="15.75" customHeight="1">
      <c r="B401" s="54"/>
    </row>
    <row r="402" spans="2:2" ht="15.75" customHeight="1">
      <c r="B402" s="54"/>
    </row>
    <row r="403" spans="2:2" ht="15.75" customHeight="1">
      <c r="B403" s="54"/>
    </row>
    <row r="404" spans="2:2" ht="15.75" customHeight="1">
      <c r="B404" s="54"/>
    </row>
    <row r="405" spans="2:2" ht="15.75" customHeight="1">
      <c r="B405" s="54"/>
    </row>
    <row r="406" spans="2:2" ht="15.75" customHeight="1">
      <c r="B406" s="54"/>
    </row>
    <row r="407" spans="2:2" ht="15.75" customHeight="1">
      <c r="B407" s="54"/>
    </row>
    <row r="408" spans="2:2" ht="15.75" customHeight="1">
      <c r="B408" s="54"/>
    </row>
    <row r="409" spans="2:2" ht="15.75" customHeight="1">
      <c r="B409" s="54"/>
    </row>
    <row r="410" spans="2:2" ht="15.75" customHeight="1">
      <c r="B410" s="54"/>
    </row>
    <row r="411" spans="2:2" ht="15.75" customHeight="1">
      <c r="B411" s="54"/>
    </row>
    <row r="412" spans="2:2" ht="15.75" customHeight="1">
      <c r="B412" s="54"/>
    </row>
    <row r="413" spans="2:2" ht="15.75" customHeight="1">
      <c r="B413" s="54"/>
    </row>
    <row r="414" spans="2:2" ht="15.75" customHeight="1">
      <c r="B414" s="54"/>
    </row>
    <row r="415" spans="2:2" ht="15.75" customHeight="1">
      <c r="B415" s="54"/>
    </row>
    <row r="416" spans="2:2" ht="15.75" customHeight="1">
      <c r="B416" s="54"/>
    </row>
    <row r="417" spans="2:2" ht="15.75" customHeight="1">
      <c r="B417" s="54"/>
    </row>
    <row r="418" spans="2:2" ht="15.75" customHeight="1">
      <c r="B418" s="54"/>
    </row>
    <row r="419" spans="2:2" ht="15.75" customHeight="1">
      <c r="B419" s="54"/>
    </row>
    <row r="420" spans="2:2" ht="15.75" customHeight="1">
      <c r="B420" s="54"/>
    </row>
    <row r="421" spans="2:2" ht="15.75" customHeight="1">
      <c r="B421" s="54"/>
    </row>
    <row r="422" spans="2:2" ht="15.75" customHeight="1">
      <c r="B422" s="54"/>
    </row>
    <row r="423" spans="2:2" ht="15.75" customHeight="1">
      <c r="B423" s="54"/>
    </row>
    <row r="424" spans="2:2" ht="15.75" customHeight="1">
      <c r="B424" s="54"/>
    </row>
    <row r="425" spans="2:2" ht="15.75" customHeight="1">
      <c r="B425" s="54"/>
    </row>
    <row r="426" spans="2:2" ht="15.75" customHeight="1">
      <c r="B426" s="54"/>
    </row>
    <row r="427" spans="2:2" ht="15.75" customHeight="1">
      <c r="B427" s="54"/>
    </row>
    <row r="428" spans="2:2" ht="15.75" customHeight="1">
      <c r="B428" s="54"/>
    </row>
    <row r="429" spans="2:2" ht="15.75" customHeight="1">
      <c r="B429" s="54"/>
    </row>
    <row r="430" spans="2:2" ht="15.75" customHeight="1">
      <c r="B430" s="54"/>
    </row>
    <row r="431" spans="2:2" ht="15.75" customHeight="1">
      <c r="B431" s="54"/>
    </row>
    <row r="432" spans="2:2" ht="15.75" customHeight="1">
      <c r="B432" s="54"/>
    </row>
    <row r="433" spans="2:2" ht="15.75" customHeight="1">
      <c r="B433" s="54"/>
    </row>
    <row r="434" spans="2:2" ht="15.75" customHeight="1">
      <c r="B434" s="54"/>
    </row>
    <row r="435" spans="2:2" ht="15.75" customHeight="1">
      <c r="B435" s="54"/>
    </row>
    <row r="436" spans="2:2" ht="15.75" customHeight="1">
      <c r="B436" s="54"/>
    </row>
    <row r="437" spans="2:2" ht="15.75" customHeight="1">
      <c r="B437" s="54"/>
    </row>
    <row r="438" spans="2:2" ht="15.75" customHeight="1">
      <c r="B438" s="54"/>
    </row>
    <row r="439" spans="2:2" ht="15.75" customHeight="1">
      <c r="B439" s="54"/>
    </row>
    <row r="440" spans="2:2" ht="15.75" customHeight="1">
      <c r="B440" s="54"/>
    </row>
    <row r="441" spans="2:2" ht="15.75" customHeight="1">
      <c r="B441" s="54"/>
    </row>
    <row r="442" spans="2:2" ht="15.75" customHeight="1">
      <c r="B442" s="54"/>
    </row>
    <row r="443" spans="2:2" ht="15.75" customHeight="1">
      <c r="B443" s="54"/>
    </row>
    <row r="444" spans="2:2" ht="15.75" customHeight="1">
      <c r="B444" s="54"/>
    </row>
    <row r="445" spans="2:2" ht="15.75" customHeight="1">
      <c r="B445" s="54"/>
    </row>
    <row r="446" spans="2:2" ht="15.75" customHeight="1">
      <c r="B446" s="54"/>
    </row>
    <row r="447" spans="2:2" ht="15.75" customHeight="1">
      <c r="B447" s="54"/>
    </row>
    <row r="448" spans="2:2" ht="15.75" customHeight="1">
      <c r="B448" s="54"/>
    </row>
    <row r="449" spans="2:2" ht="15.75" customHeight="1">
      <c r="B449" s="54"/>
    </row>
    <row r="450" spans="2:2" ht="15.75" customHeight="1">
      <c r="B450" s="54"/>
    </row>
    <row r="451" spans="2:2" ht="15.75" customHeight="1">
      <c r="B451" s="54"/>
    </row>
    <row r="452" spans="2:2" ht="15.75" customHeight="1">
      <c r="B452" s="54"/>
    </row>
    <row r="453" spans="2:2" ht="15.75" customHeight="1">
      <c r="B453" s="54"/>
    </row>
    <row r="454" spans="2:2" ht="15.75" customHeight="1">
      <c r="B454" s="54"/>
    </row>
    <row r="455" spans="2:2" ht="15.75" customHeight="1">
      <c r="B455" s="54"/>
    </row>
    <row r="456" spans="2:2" ht="15.75" customHeight="1">
      <c r="B456" s="54"/>
    </row>
    <row r="457" spans="2:2" ht="15.75" customHeight="1">
      <c r="B457" s="54"/>
    </row>
    <row r="458" spans="2:2" ht="15.75" customHeight="1">
      <c r="B458" s="54"/>
    </row>
    <row r="459" spans="2:2" ht="15.75" customHeight="1">
      <c r="B459" s="54"/>
    </row>
    <row r="460" spans="2:2" ht="15.75" customHeight="1">
      <c r="B460" s="54"/>
    </row>
    <row r="461" spans="2:2" ht="15.75" customHeight="1">
      <c r="B461" s="54"/>
    </row>
    <row r="462" spans="2:2" ht="15.75" customHeight="1">
      <c r="B462" s="54"/>
    </row>
    <row r="463" spans="2:2" ht="15.75" customHeight="1">
      <c r="B463" s="54"/>
    </row>
    <row r="464" spans="2:2" ht="15.75" customHeight="1">
      <c r="B464" s="54"/>
    </row>
    <row r="465" spans="2:2" ht="15.75" customHeight="1">
      <c r="B465" s="54"/>
    </row>
    <row r="466" spans="2:2" ht="15.75" customHeight="1">
      <c r="B466" s="54"/>
    </row>
    <row r="467" spans="2:2" ht="15.75" customHeight="1">
      <c r="B467" s="54"/>
    </row>
    <row r="468" spans="2:2" ht="15.75" customHeight="1">
      <c r="B468" s="54"/>
    </row>
    <row r="469" spans="2:2" ht="15.75" customHeight="1">
      <c r="B469" s="54"/>
    </row>
    <row r="470" spans="2:2" ht="15.75" customHeight="1">
      <c r="B470" s="54"/>
    </row>
    <row r="471" spans="2:2" ht="15.75" customHeight="1">
      <c r="B471" s="54"/>
    </row>
    <row r="472" spans="2:2" ht="15.75" customHeight="1">
      <c r="B472" s="54"/>
    </row>
    <row r="473" spans="2:2" ht="15.75" customHeight="1">
      <c r="B473" s="54"/>
    </row>
    <row r="474" spans="2:2" ht="15.75" customHeight="1">
      <c r="B474" s="54"/>
    </row>
    <row r="475" spans="2:2" ht="15.75" customHeight="1">
      <c r="B475" s="54"/>
    </row>
    <row r="476" spans="2:2" ht="15.75" customHeight="1">
      <c r="B476" s="54"/>
    </row>
    <row r="477" spans="2:2" ht="15.75" customHeight="1">
      <c r="B477" s="54"/>
    </row>
    <row r="478" spans="2:2" ht="15.75" customHeight="1">
      <c r="B478" s="54"/>
    </row>
    <row r="479" spans="2:2" ht="15.75" customHeight="1">
      <c r="B479" s="54"/>
    </row>
    <row r="480" spans="2:2" ht="15.75" customHeight="1">
      <c r="B480" s="54"/>
    </row>
    <row r="481" spans="2:2" ht="15.75" customHeight="1">
      <c r="B481" s="54"/>
    </row>
    <row r="482" spans="2:2" ht="15.75" customHeight="1">
      <c r="B482" s="54"/>
    </row>
    <row r="483" spans="2:2" ht="15.75" customHeight="1">
      <c r="B483" s="54"/>
    </row>
    <row r="484" spans="2:2" ht="15.75" customHeight="1">
      <c r="B484" s="54"/>
    </row>
    <row r="485" spans="2:2" ht="15.75" customHeight="1">
      <c r="B485" s="54"/>
    </row>
    <row r="486" spans="2:2" ht="15.75" customHeight="1">
      <c r="B486" s="54"/>
    </row>
    <row r="487" spans="2:2" ht="15.75" customHeight="1">
      <c r="B487" s="54"/>
    </row>
    <row r="488" spans="2:2" ht="15.75" customHeight="1">
      <c r="B488" s="54"/>
    </row>
    <row r="489" spans="2:2" ht="15.75" customHeight="1">
      <c r="B489" s="54"/>
    </row>
    <row r="490" spans="2:2" ht="15.75" customHeight="1">
      <c r="B490" s="54"/>
    </row>
    <row r="491" spans="2:2" ht="15.75" customHeight="1">
      <c r="B491" s="54"/>
    </row>
    <row r="492" spans="2:2" ht="15.75" customHeight="1">
      <c r="B492" s="54"/>
    </row>
    <row r="493" spans="2:2" ht="15.75" customHeight="1">
      <c r="B493" s="54"/>
    </row>
    <row r="494" spans="2:2" ht="15.75" customHeight="1">
      <c r="B494" s="54"/>
    </row>
    <row r="495" spans="2:2" ht="15.75" customHeight="1">
      <c r="B495" s="54"/>
    </row>
    <row r="496" spans="2:2" ht="15.75" customHeight="1">
      <c r="B496" s="54"/>
    </row>
    <row r="497" spans="2:2" ht="15.75" customHeight="1">
      <c r="B497" s="54"/>
    </row>
    <row r="498" spans="2:2" ht="15.75" customHeight="1">
      <c r="B498" s="54"/>
    </row>
    <row r="499" spans="2:2" ht="15.75" customHeight="1">
      <c r="B499" s="54"/>
    </row>
    <row r="500" spans="2:2" ht="15.75" customHeight="1">
      <c r="B500" s="54"/>
    </row>
    <row r="501" spans="2:2" ht="15.75" customHeight="1">
      <c r="B501" s="54"/>
    </row>
    <row r="502" spans="2:2" ht="15.75" customHeight="1">
      <c r="B502" s="54"/>
    </row>
    <row r="503" spans="2:2" ht="15.75" customHeight="1">
      <c r="B503" s="54"/>
    </row>
    <row r="504" spans="2:2" ht="15.75" customHeight="1">
      <c r="B504" s="54"/>
    </row>
    <row r="505" spans="2:2" ht="15.75" customHeight="1">
      <c r="B505" s="54"/>
    </row>
    <row r="506" spans="2:2" ht="15.75" customHeight="1">
      <c r="B506" s="54"/>
    </row>
    <row r="507" spans="2:2" ht="15.75" customHeight="1">
      <c r="B507" s="54"/>
    </row>
    <row r="508" spans="2:2" ht="15.75" customHeight="1">
      <c r="B508" s="54"/>
    </row>
    <row r="509" spans="2:2" ht="15.75" customHeight="1">
      <c r="B509" s="54"/>
    </row>
    <row r="510" spans="2:2" ht="15.75" customHeight="1">
      <c r="B510" s="54"/>
    </row>
    <row r="511" spans="2:2" ht="15.75" customHeight="1">
      <c r="B511" s="54"/>
    </row>
    <row r="512" spans="2:2" ht="15.75" customHeight="1">
      <c r="B512" s="54"/>
    </row>
    <row r="513" spans="2:2" ht="15.75" customHeight="1">
      <c r="B513" s="54"/>
    </row>
    <row r="514" spans="2:2" ht="15.75" customHeight="1">
      <c r="B514" s="54"/>
    </row>
    <row r="515" spans="2:2" ht="15.75" customHeight="1">
      <c r="B515" s="54"/>
    </row>
    <row r="516" spans="2:2" ht="15.75" customHeight="1">
      <c r="B516" s="54"/>
    </row>
    <row r="517" spans="2:2" ht="15.75" customHeight="1">
      <c r="B517" s="54"/>
    </row>
    <row r="518" spans="2:2" ht="15.75" customHeight="1">
      <c r="B518" s="54"/>
    </row>
    <row r="519" spans="2:2" ht="15.75" customHeight="1">
      <c r="B519" s="54"/>
    </row>
    <row r="520" spans="2:2" ht="15.75" customHeight="1">
      <c r="B520" s="54"/>
    </row>
    <row r="521" spans="2:2" ht="15.75" customHeight="1">
      <c r="B521" s="54"/>
    </row>
    <row r="522" spans="2:2" ht="15.75" customHeight="1">
      <c r="B522" s="54"/>
    </row>
    <row r="523" spans="2:2" ht="15.75" customHeight="1">
      <c r="B523" s="54"/>
    </row>
    <row r="524" spans="2:2" ht="15.75" customHeight="1">
      <c r="B524" s="54"/>
    </row>
    <row r="525" spans="2:2" ht="15.75" customHeight="1">
      <c r="B525" s="54"/>
    </row>
    <row r="526" spans="2:2" ht="15.75" customHeight="1">
      <c r="B526" s="54"/>
    </row>
    <row r="527" spans="2:2" ht="15.75" customHeight="1">
      <c r="B527" s="54"/>
    </row>
    <row r="528" spans="2:2" ht="15.75" customHeight="1">
      <c r="B528" s="54"/>
    </row>
    <row r="529" spans="2:2" ht="15.75" customHeight="1">
      <c r="B529" s="54"/>
    </row>
    <row r="530" spans="2:2" ht="15.75" customHeight="1">
      <c r="B530" s="54"/>
    </row>
    <row r="531" spans="2:2" ht="15.75" customHeight="1">
      <c r="B531" s="54"/>
    </row>
    <row r="532" spans="2:2" ht="15.75" customHeight="1">
      <c r="B532" s="54"/>
    </row>
    <row r="533" spans="2:2" ht="15.75" customHeight="1">
      <c r="B533" s="54"/>
    </row>
    <row r="534" spans="2:2" ht="15.75" customHeight="1">
      <c r="B534" s="54"/>
    </row>
    <row r="535" spans="2:2" ht="15.75" customHeight="1">
      <c r="B535" s="54"/>
    </row>
    <row r="536" spans="2:2" ht="15.75" customHeight="1">
      <c r="B536" s="54"/>
    </row>
    <row r="537" spans="2:2" ht="15.75" customHeight="1">
      <c r="B537" s="54"/>
    </row>
    <row r="538" spans="2:2" ht="15.75" customHeight="1">
      <c r="B538" s="54"/>
    </row>
    <row r="539" spans="2:2" ht="15.75" customHeight="1">
      <c r="B539" s="54"/>
    </row>
    <row r="540" spans="2:2" ht="15.75" customHeight="1">
      <c r="B540" s="54"/>
    </row>
    <row r="541" spans="2:2" ht="15.75" customHeight="1">
      <c r="B541" s="54"/>
    </row>
    <row r="542" spans="2:2" ht="15.75" customHeight="1">
      <c r="B542" s="54"/>
    </row>
    <row r="543" spans="2:2" ht="15.75" customHeight="1">
      <c r="B543" s="54"/>
    </row>
    <row r="544" spans="2:2" ht="15.75" customHeight="1">
      <c r="B544" s="54"/>
    </row>
    <row r="545" spans="2:2" ht="15.75" customHeight="1">
      <c r="B545" s="54"/>
    </row>
    <row r="546" spans="2:2" ht="15.75" customHeight="1">
      <c r="B546" s="54"/>
    </row>
    <row r="547" spans="2:2" ht="15.75" customHeight="1">
      <c r="B547" s="54"/>
    </row>
    <row r="548" spans="2:2" ht="15.75" customHeight="1">
      <c r="B548" s="54"/>
    </row>
    <row r="549" spans="2:2" ht="15.75" customHeight="1">
      <c r="B549" s="54"/>
    </row>
    <row r="550" spans="2:2" ht="15.75" customHeight="1">
      <c r="B550" s="54"/>
    </row>
    <row r="551" spans="2:2" ht="15.75" customHeight="1">
      <c r="B551" s="54"/>
    </row>
    <row r="552" spans="2:2" ht="15.75" customHeight="1">
      <c r="B552" s="54"/>
    </row>
    <row r="553" spans="2:2" ht="15.75" customHeight="1">
      <c r="B553" s="54"/>
    </row>
    <row r="554" spans="2:2" ht="15.75" customHeight="1">
      <c r="B554" s="54"/>
    </row>
    <row r="555" spans="2:2" ht="15.75" customHeight="1">
      <c r="B555" s="54"/>
    </row>
    <row r="556" spans="2:2" ht="15.75" customHeight="1">
      <c r="B556" s="54"/>
    </row>
    <row r="557" spans="2:2" ht="15.75" customHeight="1">
      <c r="B557" s="54"/>
    </row>
    <row r="558" spans="2:2" ht="15.75" customHeight="1">
      <c r="B558" s="54"/>
    </row>
    <row r="559" spans="2:2" ht="15.75" customHeight="1">
      <c r="B559" s="54"/>
    </row>
    <row r="560" spans="2:2" ht="15.75" customHeight="1">
      <c r="B560" s="54"/>
    </row>
    <row r="561" spans="2:2" ht="15.75" customHeight="1">
      <c r="B561" s="54"/>
    </row>
    <row r="562" spans="2:2" ht="15.75" customHeight="1">
      <c r="B562" s="54"/>
    </row>
    <row r="563" spans="2:2" ht="15.75" customHeight="1">
      <c r="B563" s="54"/>
    </row>
    <row r="564" spans="2:2" ht="15.75" customHeight="1">
      <c r="B564" s="54"/>
    </row>
    <row r="565" spans="2:2" ht="15.75" customHeight="1">
      <c r="B565" s="54"/>
    </row>
    <row r="566" spans="2:2" ht="15.75" customHeight="1">
      <c r="B566" s="54"/>
    </row>
    <row r="567" spans="2:2" ht="15.75" customHeight="1">
      <c r="B567" s="54"/>
    </row>
    <row r="568" spans="2:2" ht="15.75" customHeight="1">
      <c r="B568" s="54"/>
    </row>
    <row r="569" spans="2:2" ht="15.75" customHeight="1">
      <c r="B569" s="54"/>
    </row>
    <row r="570" spans="2:2" ht="15.75" customHeight="1">
      <c r="B570" s="54"/>
    </row>
    <row r="571" spans="2:2" ht="15.75" customHeight="1">
      <c r="B571" s="54"/>
    </row>
    <row r="572" spans="2:2" ht="15.75" customHeight="1">
      <c r="B572" s="54"/>
    </row>
    <row r="573" spans="2:2" ht="15.75" customHeight="1">
      <c r="B573" s="54"/>
    </row>
    <row r="574" spans="2:2" ht="15.75" customHeight="1">
      <c r="B574" s="54"/>
    </row>
    <row r="575" spans="2:2" ht="15.75" customHeight="1">
      <c r="B575" s="54"/>
    </row>
    <row r="576" spans="2:2" ht="15.75" customHeight="1">
      <c r="B576" s="54"/>
    </row>
    <row r="577" spans="2:2" ht="15.75" customHeight="1">
      <c r="B577" s="54"/>
    </row>
    <row r="578" spans="2:2" ht="15.75" customHeight="1">
      <c r="B578" s="54"/>
    </row>
    <row r="579" spans="2:2" ht="15.75" customHeight="1">
      <c r="B579" s="54"/>
    </row>
    <row r="580" spans="2:2" ht="15.75" customHeight="1">
      <c r="B580" s="54"/>
    </row>
    <row r="581" spans="2:2" ht="15.75" customHeight="1">
      <c r="B581" s="54"/>
    </row>
    <row r="582" spans="2:2" ht="15.75" customHeight="1">
      <c r="B582" s="54"/>
    </row>
    <row r="583" spans="2:2" ht="15.75" customHeight="1">
      <c r="B583" s="54"/>
    </row>
    <row r="584" spans="2:2" ht="15.75" customHeight="1">
      <c r="B584" s="54"/>
    </row>
    <row r="585" spans="2:2" ht="15.75" customHeight="1">
      <c r="B585" s="54"/>
    </row>
    <row r="586" spans="2:2" ht="15.75" customHeight="1">
      <c r="B586" s="54"/>
    </row>
    <row r="587" spans="2:2" ht="15.75" customHeight="1">
      <c r="B587" s="54"/>
    </row>
    <row r="588" spans="2:2" ht="15.75" customHeight="1">
      <c r="B588" s="54"/>
    </row>
    <row r="589" spans="2:2" ht="15.75" customHeight="1">
      <c r="B589" s="54"/>
    </row>
    <row r="590" spans="2:2" ht="15.75" customHeight="1">
      <c r="B590" s="54"/>
    </row>
    <row r="591" spans="2:2" ht="15.75" customHeight="1">
      <c r="B591" s="54"/>
    </row>
    <row r="592" spans="2:2" ht="15.75" customHeight="1">
      <c r="B592" s="54"/>
    </row>
    <row r="593" spans="2:2" ht="15.75" customHeight="1">
      <c r="B593" s="54"/>
    </row>
    <row r="594" spans="2:2" ht="15.75" customHeight="1">
      <c r="B594" s="54"/>
    </row>
    <row r="595" spans="2:2" ht="15.75" customHeight="1">
      <c r="B595" s="54"/>
    </row>
    <row r="596" spans="2:2" ht="15.75" customHeight="1">
      <c r="B596" s="54"/>
    </row>
    <row r="597" spans="2:2" ht="15.75" customHeight="1">
      <c r="B597" s="54"/>
    </row>
    <row r="598" spans="2:2" ht="15.75" customHeight="1">
      <c r="B598" s="54"/>
    </row>
    <row r="599" spans="2:2" ht="15.75" customHeight="1">
      <c r="B599" s="54"/>
    </row>
    <row r="600" spans="2:2" ht="15.75" customHeight="1">
      <c r="B600" s="54"/>
    </row>
    <row r="601" spans="2:2" ht="15.75" customHeight="1">
      <c r="B601" s="54"/>
    </row>
    <row r="602" spans="2:2" ht="15.75" customHeight="1">
      <c r="B602" s="54"/>
    </row>
    <row r="603" spans="2:2" ht="15.75" customHeight="1">
      <c r="B603" s="54"/>
    </row>
    <row r="604" spans="2:2" ht="15.75" customHeight="1">
      <c r="B604" s="54"/>
    </row>
    <row r="605" spans="2:2" ht="15.75" customHeight="1">
      <c r="B605" s="54"/>
    </row>
    <row r="606" spans="2:2" ht="15.75" customHeight="1">
      <c r="B606" s="54"/>
    </row>
    <row r="607" spans="2:2" ht="15.75" customHeight="1">
      <c r="B607" s="54"/>
    </row>
    <row r="608" spans="2:2" ht="15.75" customHeight="1">
      <c r="B608" s="54"/>
    </row>
    <row r="609" spans="2:2" ht="15.75" customHeight="1">
      <c r="B609" s="54"/>
    </row>
    <row r="610" spans="2:2" ht="15.75" customHeight="1">
      <c r="B610" s="54"/>
    </row>
    <row r="611" spans="2:2" ht="15.75" customHeight="1">
      <c r="B611" s="54"/>
    </row>
    <row r="612" spans="2:2" ht="15.75" customHeight="1">
      <c r="B612" s="54"/>
    </row>
    <row r="613" spans="2:2" ht="15.75" customHeight="1">
      <c r="B613" s="54"/>
    </row>
    <row r="614" spans="2:2" ht="15.75" customHeight="1">
      <c r="B614" s="54"/>
    </row>
    <row r="615" spans="2:2" ht="15.75" customHeight="1">
      <c r="B615" s="54"/>
    </row>
    <row r="616" spans="2:2" ht="15.75" customHeight="1">
      <c r="B616" s="54"/>
    </row>
    <row r="617" spans="2:2" ht="15.75" customHeight="1">
      <c r="B617" s="54"/>
    </row>
    <row r="618" spans="2:2" ht="15.75" customHeight="1">
      <c r="B618" s="54"/>
    </row>
    <row r="619" spans="2:2" ht="15.75" customHeight="1">
      <c r="B619" s="54"/>
    </row>
    <row r="620" spans="2:2" ht="15.75" customHeight="1">
      <c r="B620" s="54"/>
    </row>
    <row r="621" spans="2:2" ht="15.75" customHeight="1">
      <c r="B621" s="54"/>
    </row>
    <row r="622" spans="2:2" ht="15.75" customHeight="1">
      <c r="B622" s="54"/>
    </row>
    <row r="623" spans="2:2" ht="15.75" customHeight="1">
      <c r="B623" s="54"/>
    </row>
    <row r="624" spans="2:2" ht="15.75" customHeight="1">
      <c r="B624" s="54"/>
    </row>
    <row r="625" spans="2:2" ht="15.75" customHeight="1">
      <c r="B625" s="54"/>
    </row>
    <row r="626" spans="2:2" ht="15.75" customHeight="1">
      <c r="B626" s="54"/>
    </row>
    <row r="627" spans="2:2" ht="15.75" customHeight="1">
      <c r="B627" s="54"/>
    </row>
    <row r="628" spans="2:2" ht="15.75" customHeight="1">
      <c r="B628" s="54"/>
    </row>
    <row r="629" spans="2:2" ht="15.75" customHeight="1">
      <c r="B629" s="54"/>
    </row>
    <row r="630" spans="2:2" ht="15.75" customHeight="1">
      <c r="B630" s="54"/>
    </row>
    <row r="631" spans="2:2" ht="15.75" customHeight="1">
      <c r="B631" s="54"/>
    </row>
    <row r="632" spans="2:2" ht="15.75" customHeight="1">
      <c r="B632" s="54"/>
    </row>
    <row r="633" spans="2:2" ht="15.75" customHeight="1">
      <c r="B633" s="54"/>
    </row>
    <row r="634" spans="2:2" ht="15.75" customHeight="1">
      <c r="B634" s="54"/>
    </row>
    <row r="635" spans="2:2" ht="15.75" customHeight="1">
      <c r="B635" s="54"/>
    </row>
    <row r="636" spans="2:2" ht="15.75" customHeight="1">
      <c r="B636" s="54"/>
    </row>
    <row r="637" spans="2:2" ht="15.75" customHeight="1">
      <c r="B637" s="54"/>
    </row>
    <row r="638" spans="2:2" ht="15.75" customHeight="1">
      <c r="B638" s="54"/>
    </row>
    <row r="639" spans="2:2" ht="15.75" customHeight="1">
      <c r="B639" s="54"/>
    </row>
    <row r="640" spans="2:2" ht="15.75" customHeight="1">
      <c r="B640" s="54"/>
    </row>
    <row r="641" spans="2:2" ht="15.75" customHeight="1">
      <c r="B641" s="54"/>
    </row>
    <row r="642" spans="2:2" ht="15.75" customHeight="1">
      <c r="B642" s="54"/>
    </row>
    <row r="643" spans="2:2" ht="15.75" customHeight="1">
      <c r="B643" s="54"/>
    </row>
    <row r="644" spans="2:2" ht="15.75" customHeight="1">
      <c r="B644" s="54"/>
    </row>
    <row r="645" spans="2:2" ht="15.75" customHeight="1">
      <c r="B645" s="54"/>
    </row>
    <row r="646" spans="2:2" ht="15.75" customHeight="1">
      <c r="B646" s="54"/>
    </row>
    <row r="647" spans="2:2" ht="15.75" customHeight="1">
      <c r="B647" s="54"/>
    </row>
    <row r="648" spans="2:2" ht="15.75" customHeight="1">
      <c r="B648" s="54"/>
    </row>
    <row r="649" spans="2:2" ht="15.75" customHeight="1">
      <c r="B649" s="54"/>
    </row>
    <row r="650" spans="2:2" ht="15.75" customHeight="1">
      <c r="B650" s="54"/>
    </row>
    <row r="651" spans="2:2" ht="15.75" customHeight="1">
      <c r="B651" s="54"/>
    </row>
    <row r="652" spans="2:2" ht="15.75" customHeight="1">
      <c r="B652" s="54"/>
    </row>
    <row r="653" spans="2:2" ht="15.75" customHeight="1">
      <c r="B653" s="54"/>
    </row>
    <row r="654" spans="2:2" ht="15.75" customHeight="1">
      <c r="B654" s="54"/>
    </row>
    <row r="655" spans="2:2" ht="15.75" customHeight="1">
      <c r="B655" s="54"/>
    </row>
    <row r="656" spans="2:2" ht="15.75" customHeight="1">
      <c r="B656" s="54"/>
    </row>
    <row r="657" spans="2:2" ht="15.75" customHeight="1">
      <c r="B657" s="54"/>
    </row>
    <row r="658" spans="2:2" ht="15.75" customHeight="1">
      <c r="B658" s="54"/>
    </row>
    <row r="659" spans="2:2" ht="15.75" customHeight="1">
      <c r="B659" s="54"/>
    </row>
    <row r="660" spans="2:2" ht="15.75" customHeight="1">
      <c r="B660" s="54"/>
    </row>
    <row r="661" spans="2:2" ht="15.75" customHeight="1">
      <c r="B661" s="54"/>
    </row>
    <row r="662" spans="2:2" ht="15.75" customHeight="1">
      <c r="B662" s="54"/>
    </row>
    <row r="663" spans="2:2" ht="15.75" customHeight="1">
      <c r="B663" s="54"/>
    </row>
    <row r="664" spans="2:2" ht="15.75" customHeight="1">
      <c r="B664" s="54"/>
    </row>
    <row r="665" spans="2:2" ht="15.75" customHeight="1">
      <c r="B665" s="54"/>
    </row>
    <row r="666" spans="2:2" ht="15.75" customHeight="1">
      <c r="B666" s="54"/>
    </row>
    <row r="667" spans="2:2" ht="15.75" customHeight="1">
      <c r="B667" s="54"/>
    </row>
    <row r="668" spans="2:2" ht="15.75" customHeight="1">
      <c r="B668" s="54"/>
    </row>
    <row r="669" spans="2:2" ht="15.75" customHeight="1">
      <c r="B669" s="54"/>
    </row>
    <row r="670" spans="2:2" ht="15.75" customHeight="1">
      <c r="B670" s="54"/>
    </row>
    <row r="671" spans="2:2" ht="15.75" customHeight="1">
      <c r="B671" s="54"/>
    </row>
    <row r="672" spans="2:2" ht="15.75" customHeight="1">
      <c r="B672" s="54"/>
    </row>
    <row r="673" spans="2:2" ht="15.75" customHeight="1">
      <c r="B673" s="54"/>
    </row>
    <row r="674" spans="2:2" ht="15.75" customHeight="1">
      <c r="B674" s="54"/>
    </row>
    <row r="675" spans="2:2" ht="15.75" customHeight="1">
      <c r="B675" s="54"/>
    </row>
    <row r="676" spans="2:2" ht="15.75" customHeight="1">
      <c r="B676" s="54"/>
    </row>
    <row r="677" spans="2:2" ht="15.75" customHeight="1">
      <c r="B677" s="54"/>
    </row>
    <row r="678" spans="2:2" ht="15.75" customHeight="1">
      <c r="B678" s="54"/>
    </row>
    <row r="679" spans="2:2" ht="15.75" customHeight="1">
      <c r="B679" s="54"/>
    </row>
    <row r="680" spans="2:2" ht="15.75" customHeight="1">
      <c r="B680" s="54"/>
    </row>
    <row r="681" spans="2:2" ht="15.75" customHeight="1">
      <c r="B681" s="54"/>
    </row>
    <row r="682" spans="2:2" ht="15.75" customHeight="1">
      <c r="B682" s="54"/>
    </row>
    <row r="683" spans="2:2" ht="15.75" customHeight="1">
      <c r="B683" s="54"/>
    </row>
    <row r="684" spans="2:2" ht="15.75" customHeight="1">
      <c r="B684" s="54"/>
    </row>
    <row r="685" spans="2:2" ht="15.75" customHeight="1">
      <c r="B685" s="54"/>
    </row>
    <row r="686" spans="2:2" ht="15.75" customHeight="1">
      <c r="B686" s="54"/>
    </row>
    <row r="687" spans="2:2" ht="15.75" customHeight="1">
      <c r="B687" s="54"/>
    </row>
    <row r="688" spans="2:2" ht="15.75" customHeight="1">
      <c r="B688" s="54"/>
    </row>
    <row r="689" spans="2:2" ht="15.75" customHeight="1">
      <c r="B689" s="54"/>
    </row>
    <row r="690" spans="2:2" ht="15.75" customHeight="1">
      <c r="B690" s="54"/>
    </row>
    <row r="691" spans="2:2" ht="15.75" customHeight="1">
      <c r="B691" s="54"/>
    </row>
    <row r="692" spans="2:2" ht="15.75" customHeight="1">
      <c r="B692" s="54"/>
    </row>
    <row r="693" spans="2:2" ht="15.75" customHeight="1">
      <c r="B693" s="54"/>
    </row>
    <row r="694" spans="2:2" ht="15.75" customHeight="1">
      <c r="B694" s="54"/>
    </row>
    <row r="695" spans="2:2" ht="15.75" customHeight="1">
      <c r="B695" s="54"/>
    </row>
    <row r="696" spans="2:2" ht="15.75" customHeight="1">
      <c r="B696" s="54"/>
    </row>
    <row r="697" spans="2:2" ht="15.75" customHeight="1">
      <c r="B697" s="54"/>
    </row>
    <row r="698" spans="2:2" ht="15.75" customHeight="1">
      <c r="B698" s="54"/>
    </row>
    <row r="699" spans="2:2" ht="15.75" customHeight="1">
      <c r="B699" s="54"/>
    </row>
    <row r="700" spans="2:2" ht="15.75" customHeight="1">
      <c r="B700" s="54"/>
    </row>
    <row r="701" spans="2:2" ht="15.75" customHeight="1">
      <c r="B701" s="54"/>
    </row>
    <row r="702" spans="2:2" ht="15.75" customHeight="1">
      <c r="B702" s="54"/>
    </row>
    <row r="703" spans="2:2" ht="15.75" customHeight="1">
      <c r="B703" s="54"/>
    </row>
    <row r="704" spans="2:2" ht="15.75" customHeight="1">
      <c r="B704" s="54"/>
    </row>
    <row r="705" spans="2:2" ht="15.75" customHeight="1">
      <c r="B705" s="54"/>
    </row>
    <row r="706" spans="2:2" ht="15.75" customHeight="1">
      <c r="B706" s="54"/>
    </row>
    <row r="707" spans="2:2" ht="15.75" customHeight="1">
      <c r="B707" s="54"/>
    </row>
    <row r="708" spans="2:2" ht="15.75" customHeight="1">
      <c r="B708" s="54"/>
    </row>
    <row r="709" spans="2:2" ht="15.75" customHeight="1">
      <c r="B709" s="54"/>
    </row>
    <row r="710" spans="2:2" ht="15.75" customHeight="1">
      <c r="B710" s="54"/>
    </row>
    <row r="711" spans="2:2" ht="15.75" customHeight="1">
      <c r="B711" s="54"/>
    </row>
    <row r="712" spans="2:2" ht="15.75" customHeight="1">
      <c r="B712" s="54"/>
    </row>
    <row r="713" spans="2:2" ht="15.75" customHeight="1">
      <c r="B713" s="54"/>
    </row>
    <row r="714" spans="2:2" ht="15.75" customHeight="1">
      <c r="B714" s="54"/>
    </row>
    <row r="715" spans="2:2" ht="15.75" customHeight="1">
      <c r="B715" s="54"/>
    </row>
    <row r="716" spans="2:2" ht="15.75" customHeight="1">
      <c r="B716" s="54"/>
    </row>
    <row r="717" spans="2:2" ht="15.75" customHeight="1">
      <c r="B717" s="54"/>
    </row>
    <row r="718" spans="2:2" ht="15.75" customHeight="1">
      <c r="B718" s="54"/>
    </row>
    <row r="719" spans="2:2" ht="15.75" customHeight="1">
      <c r="B719" s="54"/>
    </row>
    <row r="720" spans="2:2" ht="15.75" customHeight="1">
      <c r="B720" s="54"/>
    </row>
    <row r="721" spans="2:2" ht="15.75" customHeight="1">
      <c r="B721" s="54"/>
    </row>
    <row r="722" spans="2:2" ht="15.75" customHeight="1">
      <c r="B722" s="54"/>
    </row>
    <row r="723" spans="2:2" ht="15.75" customHeight="1">
      <c r="B723" s="54"/>
    </row>
    <row r="724" spans="2:2" ht="15.75" customHeight="1">
      <c r="B724" s="54"/>
    </row>
    <row r="725" spans="2:2" ht="15.75" customHeight="1">
      <c r="B725" s="54"/>
    </row>
    <row r="726" spans="2:2" ht="15.75" customHeight="1">
      <c r="B726" s="54"/>
    </row>
    <row r="727" spans="2:2" ht="15.75" customHeight="1">
      <c r="B727" s="54"/>
    </row>
    <row r="728" spans="2:2" ht="15.75" customHeight="1">
      <c r="B728" s="54"/>
    </row>
    <row r="729" spans="2:2" ht="15.75" customHeight="1">
      <c r="B729" s="54"/>
    </row>
    <row r="730" spans="2:2" ht="15.75" customHeight="1">
      <c r="B730" s="54"/>
    </row>
    <row r="731" spans="2:2" ht="15.75" customHeight="1">
      <c r="B731" s="54"/>
    </row>
    <row r="732" spans="2:2" ht="15.75" customHeight="1">
      <c r="B732" s="54"/>
    </row>
    <row r="733" spans="2:2" ht="15.75" customHeight="1">
      <c r="B733" s="54"/>
    </row>
    <row r="734" spans="2:2" ht="15.75" customHeight="1">
      <c r="B734" s="54"/>
    </row>
    <row r="735" spans="2:2" ht="15.75" customHeight="1">
      <c r="B735" s="54"/>
    </row>
    <row r="736" spans="2:2" ht="15.75" customHeight="1">
      <c r="B736" s="54"/>
    </row>
    <row r="737" spans="2:2" ht="15.75" customHeight="1">
      <c r="B737" s="54"/>
    </row>
    <row r="738" spans="2:2" ht="15.75" customHeight="1">
      <c r="B738" s="54"/>
    </row>
    <row r="739" spans="2:2" ht="15.75" customHeight="1">
      <c r="B739" s="54"/>
    </row>
    <row r="740" spans="2:2" ht="15.75" customHeight="1">
      <c r="B740" s="54"/>
    </row>
    <row r="741" spans="2:2" ht="15.75" customHeight="1">
      <c r="B741" s="54"/>
    </row>
    <row r="742" spans="2:2" ht="15.75" customHeight="1">
      <c r="B742" s="54"/>
    </row>
    <row r="743" spans="2:2" ht="15.75" customHeight="1">
      <c r="B743" s="54"/>
    </row>
    <row r="744" spans="2:2" ht="15.75" customHeight="1">
      <c r="B744" s="54"/>
    </row>
    <row r="745" spans="2:2" ht="15.75" customHeight="1">
      <c r="B745" s="54"/>
    </row>
    <row r="746" spans="2:2" ht="15.75" customHeight="1">
      <c r="B746" s="54"/>
    </row>
    <row r="747" spans="2:2" ht="15.75" customHeight="1">
      <c r="B747" s="54"/>
    </row>
    <row r="748" spans="2:2" ht="15.75" customHeight="1">
      <c r="B748" s="54"/>
    </row>
    <row r="749" spans="2:2" ht="15.75" customHeight="1">
      <c r="B749" s="54"/>
    </row>
    <row r="750" spans="2:2" ht="15.75" customHeight="1">
      <c r="B750" s="54"/>
    </row>
    <row r="751" spans="2:2" ht="15.75" customHeight="1">
      <c r="B751" s="54"/>
    </row>
    <row r="752" spans="2:2" ht="15.75" customHeight="1">
      <c r="B752" s="54"/>
    </row>
    <row r="753" spans="2:2" ht="15.75" customHeight="1">
      <c r="B753" s="54"/>
    </row>
    <row r="754" spans="2:2" ht="15.75" customHeight="1">
      <c r="B754" s="54"/>
    </row>
    <row r="755" spans="2:2" ht="15.75" customHeight="1">
      <c r="B755" s="54"/>
    </row>
    <row r="756" spans="2:2" ht="15.75" customHeight="1">
      <c r="B756" s="54"/>
    </row>
    <row r="757" spans="2:2" ht="15.75" customHeight="1">
      <c r="B757" s="54"/>
    </row>
    <row r="758" spans="2:2" ht="15.75" customHeight="1">
      <c r="B758" s="54"/>
    </row>
    <row r="759" spans="2:2" ht="15.75" customHeight="1">
      <c r="B759" s="54"/>
    </row>
    <row r="760" spans="2:2" ht="15.75" customHeight="1">
      <c r="B760" s="54"/>
    </row>
    <row r="761" spans="2:2" ht="15.75" customHeight="1">
      <c r="B761" s="54"/>
    </row>
    <row r="762" spans="2:2" ht="15.75" customHeight="1">
      <c r="B762" s="54"/>
    </row>
    <row r="763" spans="2:2" ht="15.75" customHeight="1">
      <c r="B763" s="54"/>
    </row>
    <row r="764" spans="2:2" ht="15.75" customHeight="1">
      <c r="B764" s="54"/>
    </row>
    <row r="765" spans="2:2" ht="15.75" customHeight="1">
      <c r="B765" s="54"/>
    </row>
    <row r="766" spans="2:2" ht="15.75" customHeight="1">
      <c r="B766" s="54"/>
    </row>
    <row r="767" spans="2:2" ht="15.75" customHeight="1">
      <c r="B767" s="54"/>
    </row>
    <row r="768" spans="2:2" ht="15.75" customHeight="1">
      <c r="B768" s="54"/>
    </row>
    <row r="769" spans="2:2" ht="15.75" customHeight="1">
      <c r="B769" s="54"/>
    </row>
    <row r="770" spans="2:2" ht="15.75" customHeight="1">
      <c r="B770" s="54"/>
    </row>
    <row r="771" spans="2:2" ht="15.75" customHeight="1">
      <c r="B771" s="54"/>
    </row>
    <row r="772" spans="2:2" ht="15.75" customHeight="1">
      <c r="B772" s="54"/>
    </row>
    <row r="773" spans="2:2" ht="15.75" customHeight="1">
      <c r="B773" s="54"/>
    </row>
    <row r="774" spans="2:2" ht="15.75" customHeight="1">
      <c r="B774" s="54"/>
    </row>
    <row r="775" spans="2:2" ht="15.75" customHeight="1">
      <c r="B775" s="54"/>
    </row>
    <row r="776" spans="2:2" ht="15.75" customHeight="1">
      <c r="B776" s="54"/>
    </row>
    <row r="777" spans="2:2" ht="15.75" customHeight="1">
      <c r="B777" s="54"/>
    </row>
    <row r="778" spans="2:2" ht="15.75" customHeight="1">
      <c r="B778" s="54"/>
    </row>
    <row r="779" spans="2:2" ht="15.75" customHeight="1">
      <c r="B779" s="54"/>
    </row>
    <row r="780" spans="2:2" ht="15.75" customHeight="1">
      <c r="B780" s="54"/>
    </row>
    <row r="781" spans="2:2" ht="15.75" customHeight="1">
      <c r="B781" s="54"/>
    </row>
    <row r="782" spans="2:2" ht="15.75" customHeight="1">
      <c r="B782" s="54"/>
    </row>
    <row r="783" spans="2:2" ht="15.75" customHeight="1">
      <c r="B783" s="54"/>
    </row>
    <row r="784" spans="2:2" ht="15.75" customHeight="1">
      <c r="B784" s="54"/>
    </row>
    <row r="785" spans="2:2" ht="15.75" customHeight="1">
      <c r="B785" s="54"/>
    </row>
    <row r="786" spans="2:2" ht="15.75" customHeight="1">
      <c r="B786" s="54"/>
    </row>
    <row r="787" spans="2:2" ht="15.75" customHeight="1">
      <c r="B787" s="54"/>
    </row>
    <row r="788" spans="2:2" ht="15.75" customHeight="1">
      <c r="B788" s="54"/>
    </row>
    <row r="789" spans="2:2" ht="15.75" customHeight="1">
      <c r="B789" s="54"/>
    </row>
    <row r="790" spans="2:2" ht="15.75" customHeight="1">
      <c r="B790" s="54"/>
    </row>
    <row r="791" spans="2:2" ht="15.75" customHeight="1">
      <c r="B791" s="54"/>
    </row>
    <row r="792" spans="2:2" ht="15.75" customHeight="1">
      <c r="B792" s="54"/>
    </row>
    <row r="793" spans="2:2" ht="15.75" customHeight="1">
      <c r="B793" s="54"/>
    </row>
    <row r="794" spans="2:2" ht="15.75" customHeight="1">
      <c r="B794" s="54"/>
    </row>
    <row r="795" spans="2:2" ht="15.75" customHeight="1">
      <c r="B795" s="54"/>
    </row>
    <row r="796" spans="2:2" ht="15.75" customHeight="1">
      <c r="B796" s="54"/>
    </row>
    <row r="797" spans="2:2" ht="15.75" customHeight="1">
      <c r="B797" s="54"/>
    </row>
    <row r="798" spans="2:2" ht="15.75" customHeight="1">
      <c r="B798" s="54"/>
    </row>
    <row r="799" spans="2:2" ht="15.75" customHeight="1">
      <c r="B799" s="54"/>
    </row>
    <row r="800" spans="2:2" ht="15.75" customHeight="1">
      <c r="B800" s="54"/>
    </row>
    <row r="801" spans="2:2" ht="15.75" customHeight="1">
      <c r="B801" s="54"/>
    </row>
    <row r="802" spans="2:2" ht="15.75" customHeight="1">
      <c r="B802" s="54"/>
    </row>
    <row r="803" spans="2:2" ht="15.75" customHeight="1">
      <c r="B803" s="54"/>
    </row>
    <row r="804" spans="2:2" ht="15.75" customHeight="1">
      <c r="B804" s="54"/>
    </row>
    <row r="805" spans="2:2" ht="15.75" customHeight="1">
      <c r="B805" s="54"/>
    </row>
    <row r="806" spans="2:2" ht="15.75" customHeight="1">
      <c r="B806" s="54"/>
    </row>
    <row r="807" spans="2:2" ht="15.75" customHeight="1">
      <c r="B807" s="54"/>
    </row>
    <row r="808" spans="2:2" ht="15.75" customHeight="1">
      <c r="B808" s="54"/>
    </row>
    <row r="809" spans="2:2" ht="15.75" customHeight="1">
      <c r="B809" s="54"/>
    </row>
    <row r="810" spans="2:2" ht="15.75" customHeight="1">
      <c r="B810" s="54"/>
    </row>
    <row r="811" spans="2:2" ht="15.75" customHeight="1">
      <c r="B811" s="54"/>
    </row>
    <row r="812" spans="2:2" ht="15.75" customHeight="1">
      <c r="B812" s="54"/>
    </row>
    <row r="813" spans="2:2" ht="15.75" customHeight="1">
      <c r="B813" s="54"/>
    </row>
    <row r="814" spans="2:2" ht="15.75" customHeight="1">
      <c r="B814" s="54"/>
    </row>
    <row r="815" spans="2:2" ht="15.75" customHeight="1">
      <c r="B815" s="54"/>
    </row>
    <row r="816" spans="2:2" ht="15.75" customHeight="1">
      <c r="B816" s="54"/>
    </row>
    <row r="817" spans="2:2" ht="15.75" customHeight="1">
      <c r="B817" s="54"/>
    </row>
    <row r="818" spans="2:2" ht="15.75" customHeight="1">
      <c r="B818" s="54"/>
    </row>
    <row r="819" spans="2:2" ht="15.75" customHeight="1">
      <c r="B819" s="54"/>
    </row>
    <row r="820" spans="2:2" ht="15.75" customHeight="1">
      <c r="B820" s="54"/>
    </row>
    <row r="821" spans="2:2" ht="15.75" customHeight="1">
      <c r="B821" s="54"/>
    </row>
    <row r="822" spans="2:2" ht="15.75" customHeight="1">
      <c r="B822" s="54"/>
    </row>
    <row r="823" spans="2:2" ht="15.75" customHeight="1">
      <c r="B823" s="54"/>
    </row>
    <row r="824" spans="2:2" ht="15.75" customHeight="1">
      <c r="B824" s="54"/>
    </row>
    <row r="825" spans="2:2" ht="15.75" customHeight="1">
      <c r="B825" s="54"/>
    </row>
    <row r="826" spans="2:2" ht="15.75" customHeight="1">
      <c r="B826" s="54"/>
    </row>
    <row r="827" spans="2:2" ht="15.75" customHeight="1">
      <c r="B827" s="54"/>
    </row>
    <row r="828" spans="2:2" ht="15.75" customHeight="1">
      <c r="B828" s="54"/>
    </row>
    <row r="829" spans="2:2" ht="15.75" customHeight="1">
      <c r="B829" s="54"/>
    </row>
    <row r="830" spans="2:2" ht="15.75" customHeight="1">
      <c r="B830" s="54"/>
    </row>
    <row r="831" spans="2:2" ht="15.75" customHeight="1">
      <c r="B831" s="54"/>
    </row>
    <row r="832" spans="2:2" ht="15.75" customHeight="1">
      <c r="B832" s="54"/>
    </row>
    <row r="833" spans="2:2" ht="15.75" customHeight="1">
      <c r="B833" s="54"/>
    </row>
    <row r="834" spans="2:2" ht="15.75" customHeight="1">
      <c r="B834" s="54"/>
    </row>
    <row r="835" spans="2:2" ht="15.75" customHeight="1">
      <c r="B835" s="54"/>
    </row>
    <row r="836" spans="2:2" ht="15.75" customHeight="1">
      <c r="B836" s="54"/>
    </row>
    <row r="837" spans="2:2" ht="15.75" customHeight="1">
      <c r="B837" s="54"/>
    </row>
    <row r="838" spans="2:2" ht="15.75" customHeight="1">
      <c r="B838" s="54"/>
    </row>
    <row r="839" spans="2:2" ht="15.75" customHeight="1">
      <c r="B839" s="54"/>
    </row>
    <row r="840" spans="2:2" ht="15.75" customHeight="1">
      <c r="B840" s="54"/>
    </row>
    <row r="841" spans="2:2" ht="15.75" customHeight="1">
      <c r="B841" s="54"/>
    </row>
    <row r="842" spans="2:2" ht="15.75" customHeight="1">
      <c r="B842" s="54"/>
    </row>
    <row r="843" spans="2:2" ht="15.75" customHeight="1">
      <c r="B843" s="54"/>
    </row>
    <row r="844" spans="2:2" ht="15.75" customHeight="1">
      <c r="B844" s="54"/>
    </row>
    <row r="845" spans="2:2" ht="15.75" customHeight="1">
      <c r="B845" s="54"/>
    </row>
    <row r="846" spans="2:2" ht="15.75" customHeight="1">
      <c r="B846" s="54"/>
    </row>
    <row r="847" spans="2:2" ht="15.75" customHeight="1">
      <c r="B847" s="54"/>
    </row>
    <row r="848" spans="2:2" ht="15.75" customHeight="1">
      <c r="B848" s="54"/>
    </row>
    <row r="849" spans="2:2" ht="15.75" customHeight="1">
      <c r="B849" s="54"/>
    </row>
    <row r="850" spans="2:2" ht="15.75" customHeight="1">
      <c r="B850" s="54"/>
    </row>
    <row r="851" spans="2:2" ht="15.75" customHeight="1">
      <c r="B851" s="54"/>
    </row>
    <row r="852" spans="2:2" ht="15.75" customHeight="1">
      <c r="B852" s="54"/>
    </row>
    <row r="853" spans="2:2" ht="15.75" customHeight="1">
      <c r="B853" s="54"/>
    </row>
    <row r="854" spans="2:2" ht="15.75" customHeight="1">
      <c r="B854" s="54"/>
    </row>
    <row r="855" spans="2:2" ht="15.75" customHeight="1">
      <c r="B855" s="54"/>
    </row>
    <row r="856" spans="2:2" ht="15.75" customHeight="1">
      <c r="B856" s="54"/>
    </row>
    <row r="857" spans="2:2" ht="15.75" customHeight="1">
      <c r="B857" s="54"/>
    </row>
    <row r="858" spans="2:2" ht="15.75" customHeight="1">
      <c r="B858" s="54"/>
    </row>
    <row r="859" spans="2:2" ht="15.75" customHeight="1">
      <c r="B859" s="54"/>
    </row>
    <row r="860" spans="2:2" ht="15.75" customHeight="1">
      <c r="B860" s="54"/>
    </row>
    <row r="861" spans="2:2" ht="15.75" customHeight="1">
      <c r="B861" s="54"/>
    </row>
    <row r="862" spans="2:2" ht="15.75" customHeight="1">
      <c r="B862" s="54"/>
    </row>
    <row r="863" spans="2:2" ht="15.75" customHeight="1">
      <c r="B863" s="54"/>
    </row>
    <row r="864" spans="2:2" ht="15.75" customHeight="1">
      <c r="B864" s="54"/>
    </row>
    <row r="865" spans="2:2" ht="15.75" customHeight="1">
      <c r="B865" s="54"/>
    </row>
    <row r="866" spans="2:2" ht="15.75" customHeight="1">
      <c r="B866" s="54"/>
    </row>
    <row r="867" spans="2:2" ht="15.75" customHeight="1">
      <c r="B867" s="54"/>
    </row>
    <row r="868" spans="2:2" ht="15.75" customHeight="1">
      <c r="B868" s="54"/>
    </row>
    <row r="869" spans="2:2" ht="15.75" customHeight="1">
      <c r="B869" s="54"/>
    </row>
    <row r="870" spans="2:2" ht="15.75" customHeight="1">
      <c r="B870" s="54"/>
    </row>
    <row r="871" spans="2:2" ht="15.75" customHeight="1">
      <c r="B871" s="54"/>
    </row>
    <row r="872" spans="2:2" ht="15.75" customHeight="1">
      <c r="B872" s="54"/>
    </row>
    <row r="873" spans="2:2" ht="15.75" customHeight="1">
      <c r="B873" s="54"/>
    </row>
    <row r="874" spans="2:2" ht="15.75" customHeight="1">
      <c r="B874" s="54"/>
    </row>
    <row r="875" spans="2:2" ht="15.75" customHeight="1">
      <c r="B875" s="54"/>
    </row>
    <row r="876" spans="2:2" ht="15.75" customHeight="1">
      <c r="B876" s="54"/>
    </row>
    <row r="877" spans="2:2" ht="15.75" customHeight="1">
      <c r="B877" s="54"/>
    </row>
    <row r="878" spans="2:2" ht="15.75" customHeight="1">
      <c r="B878" s="54"/>
    </row>
    <row r="879" spans="2:2" ht="15.75" customHeight="1">
      <c r="B879" s="54"/>
    </row>
    <row r="880" spans="2:2" ht="15.75" customHeight="1">
      <c r="B880" s="54"/>
    </row>
    <row r="881" spans="2:2" ht="15.75" customHeight="1">
      <c r="B881" s="54"/>
    </row>
    <row r="882" spans="2:2" ht="15.75" customHeight="1">
      <c r="B882" s="54"/>
    </row>
    <row r="883" spans="2:2" ht="15.75" customHeight="1">
      <c r="B883" s="54"/>
    </row>
    <row r="884" spans="2:2" ht="15.75" customHeight="1">
      <c r="B884" s="54"/>
    </row>
    <row r="885" spans="2:2" ht="15.75" customHeight="1">
      <c r="B885" s="54"/>
    </row>
    <row r="886" spans="2:2" ht="15.75" customHeight="1">
      <c r="B886" s="54"/>
    </row>
    <row r="887" spans="2:2" ht="15.75" customHeight="1">
      <c r="B887" s="54"/>
    </row>
    <row r="888" spans="2:2" ht="15.75" customHeight="1">
      <c r="B888" s="54"/>
    </row>
    <row r="889" spans="2:2" ht="15.75" customHeight="1">
      <c r="B889" s="54"/>
    </row>
    <row r="890" spans="2:2" ht="15.75" customHeight="1">
      <c r="B890" s="54"/>
    </row>
    <row r="891" spans="2:2" ht="15.75" customHeight="1">
      <c r="B891" s="54"/>
    </row>
    <row r="892" spans="2:2" ht="15.75" customHeight="1">
      <c r="B892" s="54"/>
    </row>
    <row r="893" spans="2:2" ht="15.75" customHeight="1">
      <c r="B893" s="54"/>
    </row>
    <row r="894" spans="2:2" ht="15.75" customHeight="1">
      <c r="B894" s="54"/>
    </row>
    <row r="895" spans="2:2" ht="15.75" customHeight="1">
      <c r="B895" s="54"/>
    </row>
    <row r="896" spans="2:2" ht="15.75" customHeight="1">
      <c r="B896" s="54"/>
    </row>
    <row r="897" spans="2:2" ht="15.75" customHeight="1">
      <c r="B897" s="54"/>
    </row>
    <row r="898" spans="2:2" ht="15.75" customHeight="1">
      <c r="B898" s="54"/>
    </row>
    <row r="899" spans="2:2" ht="15.75" customHeight="1">
      <c r="B899" s="54"/>
    </row>
    <row r="900" spans="2:2" ht="15.75" customHeight="1">
      <c r="B900" s="54"/>
    </row>
    <row r="901" spans="2:2" ht="15.75" customHeight="1">
      <c r="B901" s="54"/>
    </row>
    <row r="902" spans="2:2" ht="15.75" customHeight="1">
      <c r="B902" s="54"/>
    </row>
    <row r="903" spans="2:2" ht="15.75" customHeight="1">
      <c r="B903" s="54"/>
    </row>
    <row r="904" spans="2:2" ht="15.75" customHeight="1">
      <c r="B904" s="54"/>
    </row>
    <row r="905" spans="2:2" ht="15.75" customHeight="1">
      <c r="B905" s="54"/>
    </row>
    <row r="906" spans="2:2" ht="15.75" customHeight="1">
      <c r="B906" s="54"/>
    </row>
    <row r="907" spans="2:2" ht="15.75" customHeight="1">
      <c r="B907" s="54"/>
    </row>
    <row r="908" spans="2:2" ht="15.75" customHeight="1">
      <c r="B908" s="54"/>
    </row>
    <row r="909" spans="2:2" ht="15.75" customHeight="1">
      <c r="B909" s="54"/>
    </row>
    <row r="910" spans="2:2" ht="15.75" customHeight="1">
      <c r="B910" s="54"/>
    </row>
    <row r="911" spans="2:2" ht="15.75" customHeight="1">
      <c r="B911" s="54"/>
    </row>
    <row r="912" spans="2:2" ht="15.75" customHeight="1">
      <c r="B912" s="54"/>
    </row>
    <row r="913" spans="2:2" ht="15.75" customHeight="1">
      <c r="B913" s="54"/>
    </row>
    <row r="914" spans="2:2" ht="15.75" customHeight="1">
      <c r="B914" s="54"/>
    </row>
    <row r="915" spans="2:2" ht="15.75" customHeight="1">
      <c r="B915" s="54"/>
    </row>
    <row r="916" spans="2:2" ht="15.75" customHeight="1">
      <c r="B916" s="54"/>
    </row>
    <row r="917" spans="2:2" ht="15.75" customHeight="1">
      <c r="B917" s="54"/>
    </row>
    <row r="918" spans="2:2" ht="15.75" customHeight="1">
      <c r="B918" s="54"/>
    </row>
    <row r="919" spans="2:2" ht="15.75" customHeight="1">
      <c r="B919" s="54"/>
    </row>
    <row r="920" spans="2:2" ht="15.75" customHeight="1">
      <c r="B920" s="54"/>
    </row>
    <row r="921" spans="2:2" ht="15.75" customHeight="1">
      <c r="B921" s="54"/>
    </row>
    <row r="922" spans="2:2" ht="15.75" customHeight="1">
      <c r="B922" s="54"/>
    </row>
    <row r="923" spans="2:2" ht="15.75" customHeight="1">
      <c r="B923" s="54"/>
    </row>
    <row r="924" spans="2:2" ht="15.75" customHeight="1">
      <c r="B924" s="54"/>
    </row>
    <row r="925" spans="2:2" ht="15.75" customHeight="1">
      <c r="B925" s="54"/>
    </row>
    <row r="926" spans="2:2" ht="15.75" customHeight="1">
      <c r="B926" s="54"/>
    </row>
    <row r="927" spans="2:2" ht="15.75" customHeight="1">
      <c r="B927" s="54"/>
    </row>
    <row r="928" spans="2:2" ht="15.75" customHeight="1">
      <c r="B928" s="54"/>
    </row>
    <row r="929" spans="2:2" ht="15.75" customHeight="1">
      <c r="B929" s="54"/>
    </row>
    <row r="930" spans="2:2" ht="15.75" customHeight="1">
      <c r="B930" s="54"/>
    </row>
    <row r="931" spans="2:2" ht="15.75" customHeight="1">
      <c r="B931" s="54"/>
    </row>
    <row r="932" spans="2:2" ht="15.75" customHeight="1">
      <c r="B932" s="54"/>
    </row>
    <row r="933" spans="2:2" ht="15.75" customHeight="1">
      <c r="B933" s="54"/>
    </row>
    <row r="934" spans="2:2" ht="15.75" customHeight="1">
      <c r="B934" s="54"/>
    </row>
    <row r="935" spans="2:2" ht="15.75" customHeight="1">
      <c r="B935" s="54"/>
    </row>
    <row r="936" spans="2:2" ht="15.75" customHeight="1">
      <c r="B936" s="54"/>
    </row>
    <row r="937" spans="2:2" ht="15.75" customHeight="1">
      <c r="B937" s="54"/>
    </row>
    <row r="938" spans="2:2" ht="15.75" customHeight="1">
      <c r="B938" s="54"/>
    </row>
    <row r="939" spans="2:2" ht="15.75" customHeight="1">
      <c r="B939" s="54"/>
    </row>
    <row r="940" spans="2:2" ht="15.75" customHeight="1">
      <c r="B940" s="54"/>
    </row>
    <row r="941" spans="2:2" ht="15.75" customHeight="1">
      <c r="B941" s="54"/>
    </row>
    <row r="942" spans="2:2" ht="15.75" customHeight="1">
      <c r="B942" s="54"/>
    </row>
    <row r="943" spans="2:2" ht="15.75" customHeight="1">
      <c r="B943" s="54"/>
    </row>
    <row r="944" spans="2:2" ht="15.75" customHeight="1">
      <c r="B944" s="54"/>
    </row>
    <row r="945" spans="2:2" ht="15.75" customHeight="1">
      <c r="B945" s="54"/>
    </row>
    <row r="946" spans="2:2" ht="15.75" customHeight="1">
      <c r="B946" s="54"/>
    </row>
    <row r="947" spans="2:2" ht="15.75" customHeight="1">
      <c r="B947" s="54"/>
    </row>
    <row r="948" spans="2:2" ht="15.75" customHeight="1">
      <c r="B948" s="54"/>
    </row>
    <row r="949" spans="2:2" ht="15.75" customHeight="1">
      <c r="B949" s="54"/>
    </row>
    <row r="950" spans="2:2" ht="15.75" customHeight="1">
      <c r="B950" s="54"/>
    </row>
    <row r="951" spans="2:2" ht="15.75" customHeight="1">
      <c r="B951" s="54"/>
    </row>
    <row r="952" spans="2:2" ht="15.75" customHeight="1">
      <c r="B952" s="54"/>
    </row>
    <row r="953" spans="2:2" ht="15.75" customHeight="1">
      <c r="B953" s="54"/>
    </row>
    <row r="954" spans="2:2" ht="15.75" customHeight="1">
      <c r="B954" s="54"/>
    </row>
    <row r="955" spans="2:2" ht="15.75" customHeight="1">
      <c r="B955" s="54"/>
    </row>
    <row r="956" spans="2:2" ht="15.75" customHeight="1">
      <c r="B956" s="54"/>
    </row>
    <row r="957" spans="2:2" ht="15.75" customHeight="1">
      <c r="B957" s="54"/>
    </row>
    <row r="958" spans="2:2" ht="15.75" customHeight="1">
      <c r="B958" s="54"/>
    </row>
    <row r="959" spans="2:2" ht="15.75" customHeight="1">
      <c r="B959" s="54"/>
    </row>
    <row r="960" spans="2:2" ht="15.75" customHeight="1">
      <c r="B960" s="54"/>
    </row>
    <row r="961" spans="2:2" ht="15.75" customHeight="1">
      <c r="B961" s="54"/>
    </row>
    <row r="962" spans="2:2" ht="15.75" customHeight="1">
      <c r="B962" s="54"/>
    </row>
    <row r="963" spans="2:2" ht="15.75" customHeight="1">
      <c r="B963" s="54"/>
    </row>
    <row r="964" spans="2:2" ht="15.75" customHeight="1">
      <c r="B964" s="54"/>
    </row>
    <row r="965" spans="2:2" ht="15.75" customHeight="1">
      <c r="B965" s="54"/>
    </row>
    <row r="966" spans="2:2" ht="15.75" customHeight="1">
      <c r="B966" s="54"/>
    </row>
    <row r="967" spans="2:2" ht="15.75" customHeight="1">
      <c r="B967" s="54"/>
    </row>
    <row r="968" spans="2:2" ht="15.75" customHeight="1">
      <c r="B968" s="54"/>
    </row>
    <row r="969" spans="2:2" ht="15.75" customHeight="1">
      <c r="B969" s="54"/>
    </row>
    <row r="970" spans="2:2" ht="15.75" customHeight="1">
      <c r="B970" s="54"/>
    </row>
    <row r="971" spans="2:2" ht="15.75" customHeight="1">
      <c r="B971" s="54"/>
    </row>
    <row r="972" spans="2:2" ht="15.75" customHeight="1">
      <c r="B972" s="54"/>
    </row>
    <row r="973" spans="2:2" ht="15.75" customHeight="1">
      <c r="B973" s="54"/>
    </row>
    <row r="974" spans="2:2" ht="15.75" customHeight="1">
      <c r="B974" s="54"/>
    </row>
    <row r="975" spans="2:2" ht="15.75" customHeight="1">
      <c r="B975" s="54"/>
    </row>
    <row r="976" spans="2:2" ht="15.75" customHeight="1">
      <c r="B976" s="54"/>
    </row>
    <row r="977" spans="2:2" ht="15.75" customHeight="1">
      <c r="B977" s="54"/>
    </row>
    <row r="978" spans="2:2" ht="15.75" customHeight="1">
      <c r="B978" s="54"/>
    </row>
    <row r="979" spans="2:2" ht="15.75" customHeight="1">
      <c r="B979" s="54"/>
    </row>
    <row r="980" spans="2:2" ht="15.75" customHeight="1">
      <c r="B980" s="54"/>
    </row>
    <row r="981" spans="2:2" ht="15.75" customHeight="1">
      <c r="B981" s="54"/>
    </row>
    <row r="982" spans="2:2" ht="15.75" customHeight="1">
      <c r="B982" s="54"/>
    </row>
    <row r="983" spans="2:2" ht="15.75" customHeight="1">
      <c r="B983" s="54"/>
    </row>
    <row r="984" spans="2:2" ht="15.75" customHeight="1">
      <c r="B984" s="54"/>
    </row>
    <row r="985" spans="2:2" ht="15.75" customHeight="1">
      <c r="B985" s="54"/>
    </row>
    <row r="986" spans="2:2" ht="15.75" customHeight="1">
      <c r="B986" s="54"/>
    </row>
    <row r="987" spans="2:2" ht="15.75" customHeight="1">
      <c r="B987" s="54"/>
    </row>
    <row r="988" spans="2:2" ht="15.75" customHeight="1">
      <c r="B988" s="54"/>
    </row>
    <row r="989" spans="2:2" ht="15.75" customHeight="1">
      <c r="B989" s="54"/>
    </row>
    <row r="990" spans="2:2" ht="15.75" customHeight="1">
      <c r="B990" s="54"/>
    </row>
    <row r="991" spans="2:2" ht="15.75" customHeight="1">
      <c r="B991" s="54"/>
    </row>
    <row r="992" spans="2:2" ht="15.75" customHeight="1">
      <c r="B992" s="54"/>
    </row>
    <row r="993" spans="2:2" ht="15.75" customHeight="1">
      <c r="B993" s="54"/>
    </row>
    <row r="994" spans="2:2" ht="15.75" customHeight="1">
      <c r="B994" s="54"/>
    </row>
    <row r="995" spans="2:2" ht="15.75" customHeight="1">
      <c r="B995" s="54"/>
    </row>
    <row r="996" spans="2:2" ht="15.75" customHeight="1">
      <c r="B996" s="54"/>
    </row>
    <row r="997" spans="2:2" ht="15.75" customHeight="1">
      <c r="B997" s="54"/>
    </row>
    <row r="998" spans="2:2" ht="15.75" customHeight="1">
      <c r="B998" s="54"/>
    </row>
    <row r="999" spans="2:2" ht="15.75" customHeight="1">
      <c r="B999" s="54"/>
    </row>
    <row r="1000" spans="2:2" ht="15.75" customHeight="1">
      <c r="B1000" s="54"/>
    </row>
  </sheetData>
  <mergeCells count="8">
    <mergeCell ref="A17:A19"/>
    <mergeCell ref="A20:A22"/>
    <mergeCell ref="A23:A25"/>
    <mergeCell ref="A2:A4"/>
    <mergeCell ref="A5:A7"/>
    <mergeCell ref="A8:A10"/>
    <mergeCell ref="A11:A13"/>
    <mergeCell ref="A14:A16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27"/>
  <sheetViews>
    <sheetView tabSelected="1" workbookViewId="0">
      <selection activeCell="A2" sqref="A2"/>
    </sheetView>
  </sheetViews>
  <sheetFormatPr defaultColWidth="14.42578125" defaultRowHeight="15" customHeight="1"/>
  <cols>
    <col min="3" max="5" width="19.28515625" customWidth="1"/>
    <col min="6" max="6" width="26.5703125" bestFit="1" customWidth="1"/>
    <col min="9" max="9" width="25.42578125" customWidth="1"/>
  </cols>
  <sheetData>
    <row r="1" spans="1:8">
      <c r="B1" t="s">
        <v>1108</v>
      </c>
      <c r="C1" t="s">
        <v>991</v>
      </c>
      <c r="D1" t="s">
        <v>1109</v>
      </c>
      <c r="E1" t="s">
        <v>1110</v>
      </c>
      <c r="F1" t="s">
        <v>13</v>
      </c>
    </row>
    <row r="2" spans="1:8">
      <c r="A2" s="109">
        <v>1</v>
      </c>
      <c r="B2" s="110" t="s">
        <v>1001</v>
      </c>
      <c r="C2" s="109" t="s">
        <v>1002</v>
      </c>
      <c r="D2" s="88">
        <v>43780</v>
      </c>
      <c r="E2" s="119">
        <v>0.41666666666666669</v>
      </c>
      <c r="F2" s="89" t="s">
        <v>992</v>
      </c>
      <c r="H2" s="113"/>
    </row>
    <row r="3" spans="1:8">
      <c r="A3" s="109">
        <f>A2+1</f>
        <v>2</v>
      </c>
      <c r="B3" s="110" t="s">
        <v>911</v>
      </c>
      <c r="C3" s="109" t="s">
        <v>1003</v>
      </c>
      <c r="D3" s="88">
        <v>43780</v>
      </c>
      <c r="E3" s="119">
        <v>0.4236111111111111</v>
      </c>
      <c r="F3" s="109" t="s">
        <v>992</v>
      </c>
      <c r="H3" s="113"/>
    </row>
    <row r="4" spans="1:8">
      <c r="A4" s="109">
        <f t="shared" ref="A4:A67" si="0">A3+1</f>
        <v>3</v>
      </c>
      <c r="B4" s="110" t="s">
        <v>911</v>
      </c>
      <c r="C4" s="109" t="s">
        <v>1003</v>
      </c>
      <c r="D4" s="88">
        <v>43780</v>
      </c>
      <c r="E4" s="119">
        <v>0.43055555555555503</v>
      </c>
      <c r="F4" s="109" t="s">
        <v>992</v>
      </c>
      <c r="H4" s="113"/>
    </row>
    <row r="5" spans="1:8">
      <c r="A5" s="109">
        <f t="shared" si="0"/>
        <v>4</v>
      </c>
      <c r="B5" s="110" t="s">
        <v>911</v>
      </c>
      <c r="C5" s="109" t="s">
        <v>823</v>
      </c>
      <c r="D5" s="88">
        <v>43780</v>
      </c>
      <c r="E5" s="119">
        <v>0.4375</v>
      </c>
      <c r="F5" s="109" t="s">
        <v>992</v>
      </c>
      <c r="H5" s="113"/>
    </row>
    <row r="6" spans="1:8">
      <c r="A6" s="109">
        <f t="shared" si="0"/>
        <v>5</v>
      </c>
      <c r="B6" s="110" t="s">
        <v>868</v>
      </c>
      <c r="C6" s="109" t="s">
        <v>1007</v>
      </c>
      <c r="D6" s="88">
        <v>43780</v>
      </c>
      <c r="E6" s="119">
        <v>0.44444444444444398</v>
      </c>
      <c r="F6" s="109" t="s">
        <v>992</v>
      </c>
      <c r="H6" s="113"/>
    </row>
    <row r="7" spans="1:8">
      <c r="A7" s="109">
        <f t="shared" si="0"/>
        <v>6</v>
      </c>
      <c r="B7" s="110" t="s">
        <v>1015</v>
      </c>
      <c r="C7" s="109" t="s">
        <v>1016</v>
      </c>
      <c r="D7" s="88">
        <v>43780</v>
      </c>
      <c r="E7" s="119">
        <v>0.45138888888888901</v>
      </c>
      <c r="F7" s="109" t="s">
        <v>992</v>
      </c>
      <c r="H7" s="113"/>
    </row>
    <row r="8" spans="1:8">
      <c r="A8" s="109">
        <f t="shared" si="0"/>
        <v>7</v>
      </c>
      <c r="B8" s="110" t="s">
        <v>886</v>
      </c>
      <c r="C8" s="109" t="s">
        <v>1024</v>
      </c>
      <c r="D8" s="88">
        <v>43780</v>
      </c>
      <c r="E8" s="119">
        <v>0.45833333333333298</v>
      </c>
      <c r="F8" s="109" t="s">
        <v>992</v>
      </c>
      <c r="H8" s="113"/>
    </row>
    <row r="9" spans="1:8">
      <c r="A9" s="109">
        <f t="shared" si="0"/>
        <v>8</v>
      </c>
      <c r="B9" s="110" t="s">
        <v>886</v>
      </c>
      <c r="C9" s="109" t="s">
        <v>1024</v>
      </c>
      <c r="D9" s="88">
        <v>43780</v>
      </c>
      <c r="E9" s="119">
        <v>0.46527777777777801</v>
      </c>
      <c r="F9" s="109" t="s">
        <v>992</v>
      </c>
      <c r="H9" s="113"/>
    </row>
    <row r="10" spans="1:8">
      <c r="A10" s="109">
        <f t="shared" si="0"/>
        <v>9</v>
      </c>
      <c r="B10" s="110" t="s">
        <v>892</v>
      </c>
      <c r="C10" s="109" t="s">
        <v>1031</v>
      </c>
      <c r="D10" s="88">
        <v>43780</v>
      </c>
      <c r="E10" s="119">
        <v>0.47222222222222199</v>
      </c>
      <c r="F10" s="109" t="s">
        <v>992</v>
      </c>
      <c r="H10" s="113"/>
    </row>
    <row r="11" spans="1:8">
      <c r="A11" s="109">
        <f t="shared" si="0"/>
        <v>10</v>
      </c>
      <c r="B11" s="110" t="s">
        <v>892</v>
      </c>
      <c r="C11" s="109" t="s">
        <v>893</v>
      </c>
      <c r="D11" s="88">
        <v>43780</v>
      </c>
      <c r="E11" s="119">
        <v>0.47916666666666602</v>
      </c>
      <c r="F11" s="109" t="s">
        <v>992</v>
      </c>
      <c r="H11" s="113"/>
    </row>
    <row r="12" spans="1:8">
      <c r="A12" s="109">
        <f t="shared" si="0"/>
        <v>11</v>
      </c>
      <c r="B12" s="110" t="s">
        <v>898</v>
      </c>
      <c r="C12" s="109" t="s">
        <v>1032</v>
      </c>
      <c r="D12" s="88">
        <v>43780</v>
      </c>
      <c r="E12" s="119">
        <v>0.48611111111111099</v>
      </c>
      <c r="F12" s="109" t="s">
        <v>992</v>
      </c>
      <c r="H12" s="113"/>
    </row>
    <row r="13" spans="1:8">
      <c r="A13" s="109">
        <f t="shared" si="0"/>
        <v>12</v>
      </c>
      <c r="B13" s="110" t="s">
        <v>918</v>
      </c>
      <c r="C13" s="109" t="s">
        <v>919</v>
      </c>
      <c r="D13" s="88">
        <v>43780</v>
      </c>
      <c r="E13" s="119">
        <v>0.49305555555555503</v>
      </c>
      <c r="F13" s="109" t="s">
        <v>992</v>
      </c>
      <c r="H13" s="113"/>
    </row>
    <row r="14" spans="1:8">
      <c r="A14" s="109">
        <f t="shared" si="0"/>
        <v>13</v>
      </c>
      <c r="B14" s="110" t="s">
        <v>1044</v>
      </c>
      <c r="C14" s="109" t="s">
        <v>1045</v>
      </c>
      <c r="D14" s="88">
        <v>43780</v>
      </c>
      <c r="E14" s="119">
        <v>0.5</v>
      </c>
      <c r="F14" s="109" t="s">
        <v>992</v>
      </c>
      <c r="H14" s="113"/>
    </row>
    <row r="15" spans="1:8">
      <c r="A15" s="109">
        <f t="shared" si="0"/>
        <v>14</v>
      </c>
      <c r="B15" s="110" t="s">
        <v>1052</v>
      </c>
      <c r="C15" s="109" t="s">
        <v>1053</v>
      </c>
      <c r="D15" s="88">
        <v>43780</v>
      </c>
      <c r="E15" s="119">
        <v>0.50694444444444398</v>
      </c>
      <c r="F15" s="109" t="s">
        <v>992</v>
      </c>
      <c r="H15" s="113"/>
    </row>
    <row r="16" spans="1:8">
      <c r="A16" s="109">
        <f t="shared" si="0"/>
        <v>15</v>
      </c>
      <c r="B16" s="110" t="s">
        <v>1101</v>
      </c>
      <c r="C16" s="109" t="s">
        <v>1102</v>
      </c>
      <c r="D16" s="88">
        <v>43780</v>
      </c>
      <c r="E16" s="119">
        <v>0.51388888888888895</v>
      </c>
      <c r="F16" s="109" t="s">
        <v>992</v>
      </c>
      <c r="H16" s="113"/>
    </row>
    <row r="17" spans="1:8">
      <c r="A17" s="109">
        <f t="shared" si="0"/>
        <v>16</v>
      </c>
      <c r="B17" s="110" t="s">
        <v>1103</v>
      </c>
      <c r="C17" s="109" t="s">
        <v>600</v>
      </c>
      <c r="D17" s="88">
        <v>43780</v>
      </c>
      <c r="E17" s="119">
        <v>0.52083333333333304</v>
      </c>
      <c r="F17" s="109" t="s">
        <v>992</v>
      </c>
      <c r="H17" s="113"/>
    </row>
    <row r="18" spans="1:8">
      <c r="A18" s="109">
        <f t="shared" si="0"/>
        <v>17</v>
      </c>
      <c r="B18" s="110" t="s">
        <v>1103</v>
      </c>
      <c r="C18" s="109" t="s">
        <v>1104</v>
      </c>
      <c r="D18" s="88">
        <v>43780</v>
      </c>
      <c r="E18" s="119">
        <v>0.52777777777777801</v>
      </c>
      <c r="F18" s="109" t="s">
        <v>992</v>
      </c>
      <c r="H18" s="113"/>
    </row>
    <row r="19" spans="1:8">
      <c r="A19" s="109">
        <f t="shared" si="0"/>
        <v>18</v>
      </c>
      <c r="B19" s="110" t="s">
        <v>712</v>
      </c>
      <c r="C19" s="109" t="s">
        <v>713</v>
      </c>
      <c r="D19" s="88">
        <v>43783</v>
      </c>
      <c r="E19" s="119">
        <v>0.375</v>
      </c>
      <c r="F19" s="89" t="s">
        <v>820</v>
      </c>
      <c r="H19" s="113"/>
    </row>
    <row r="20" spans="1:8">
      <c r="A20" s="109">
        <f t="shared" si="0"/>
        <v>19</v>
      </c>
      <c r="B20" s="110" t="s">
        <v>810</v>
      </c>
      <c r="C20" s="109" t="s">
        <v>811</v>
      </c>
      <c r="D20" s="88">
        <v>43783</v>
      </c>
      <c r="E20" s="119">
        <v>0.38194444444444442</v>
      </c>
      <c r="F20" s="109" t="s">
        <v>820</v>
      </c>
      <c r="G20" s="112"/>
      <c r="H20" s="113"/>
    </row>
    <row r="21" spans="1:8">
      <c r="A21" s="109">
        <f t="shared" si="0"/>
        <v>20</v>
      </c>
      <c r="B21" s="110" t="s">
        <v>828</v>
      </c>
      <c r="C21" s="109" t="s">
        <v>829</v>
      </c>
      <c r="D21" s="88">
        <v>43783</v>
      </c>
      <c r="E21" s="119">
        <v>0.38888888888888901</v>
      </c>
      <c r="F21" s="109" t="s">
        <v>820</v>
      </c>
      <c r="H21" s="113"/>
    </row>
    <row r="22" spans="1:8">
      <c r="A22" s="109">
        <f t="shared" si="0"/>
        <v>21</v>
      </c>
      <c r="B22" s="110" t="s">
        <v>1013</v>
      </c>
      <c r="C22" s="109" t="s">
        <v>1014</v>
      </c>
      <c r="D22" s="88">
        <v>43783</v>
      </c>
      <c r="E22" s="119">
        <v>0.39583333333333298</v>
      </c>
      <c r="F22" s="109" t="s">
        <v>820</v>
      </c>
      <c r="H22" s="113"/>
    </row>
    <row r="23" spans="1:8">
      <c r="A23" s="109">
        <f t="shared" si="0"/>
        <v>22</v>
      </c>
      <c r="B23" s="110" t="s">
        <v>1013</v>
      </c>
      <c r="C23" s="109" t="s">
        <v>1014</v>
      </c>
      <c r="D23" s="88">
        <v>43783</v>
      </c>
      <c r="E23" s="119">
        <v>0.40277777777777801</v>
      </c>
      <c r="F23" s="109" t="s">
        <v>820</v>
      </c>
      <c r="H23" s="113"/>
    </row>
    <row r="24" spans="1:8">
      <c r="A24" s="109">
        <f t="shared" si="0"/>
        <v>23</v>
      </c>
      <c r="B24" s="110" t="s">
        <v>981</v>
      </c>
      <c r="C24" s="109" t="s">
        <v>982</v>
      </c>
      <c r="D24" s="88">
        <v>43783</v>
      </c>
      <c r="E24" s="119">
        <v>0.40972222222222199</v>
      </c>
      <c r="F24" s="109" t="s">
        <v>820</v>
      </c>
      <c r="H24" s="113"/>
    </row>
    <row r="25" spans="1:8">
      <c r="A25" s="109">
        <f t="shared" si="0"/>
        <v>24</v>
      </c>
      <c r="B25" s="110" t="s">
        <v>1048</v>
      </c>
      <c r="C25" s="109" t="s">
        <v>1049</v>
      </c>
      <c r="D25" s="88">
        <v>43783</v>
      </c>
      <c r="E25" s="119">
        <v>0.41666666666666702</v>
      </c>
      <c r="F25" s="109" t="s">
        <v>820</v>
      </c>
      <c r="H25" s="113"/>
    </row>
    <row r="26" spans="1:8">
      <c r="A26" s="109">
        <f t="shared" si="0"/>
        <v>25</v>
      </c>
      <c r="B26" s="110" t="s">
        <v>679</v>
      </c>
      <c r="C26" s="109" t="s">
        <v>680</v>
      </c>
      <c r="D26" s="88">
        <v>43783</v>
      </c>
      <c r="E26" s="119">
        <v>0.42361111111111099</v>
      </c>
      <c r="F26" s="109" t="s">
        <v>820</v>
      </c>
      <c r="H26" s="113"/>
    </row>
    <row r="27" spans="1:8">
      <c r="A27" s="109">
        <f t="shared" si="0"/>
        <v>26</v>
      </c>
      <c r="B27" s="110" t="s">
        <v>993</v>
      </c>
      <c r="C27" s="109" t="s">
        <v>994</v>
      </c>
      <c r="D27" s="88">
        <v>43783</v>
      </c>
      <c r="E27" s="119">
        <v>0.43055555555555503</v>
      </c>
      <c r="F27" s="109" t="s">
        <v>820</v>
      </c>
      <c r="H27" s="113"/>
    </row>
    <row r="28" spans="1:8">
      <c r="A28" s="109">
        <f t="shared" si="0"/>
        <v>27</v>
      </c>
      <c r="B28" s="110" t="s">
        <v>993</v>
      </c>
      <c r="C28" s="109" t="s">
        <v>994</v>
      </c>
      <c r="D28" s="88">
        <v>43783</v>
      </c>
      <c r="E28" s="119">
        <v>0.4375</v>
      </c>
      <c r="F28" s="109" t="s">
        <v>820</v>
      </c>
      <c r="H28" s="113"/>
    </row>
    <row r="29" spans="1:8">
      <c r="A29" s="109">
        <f t="shared" si="0"/>
        <v>28</v>
      </c>
      <c r="B29" s="110" t="s">
        <v>1061</v>
      </c>
      <c r="C29" s="109" t="s">
        <v>1062</v>
      </c>
      <c r="D29" s="88">
        <v>43783</v>
      </c>
      <c r="E29" s="119">
        <v>0.44444444444444398</v>
      </c>
      <c r="F29" s="109" t="s">
        <v>820</v>
      </c>
      <c r="H29" s="113"/>
    </row>
    <row r="30" spans="1:8">
      <c r="A30" s="109">
        <f t="shared" si="0"/>
        <v>29</v>
      </c>
      <c r="B30" s="110" t="s">
        <v>1069</v>
      </c>
      <c r="C30" s="109" t="s">
        <v>1070</v>
      </c>
      <c r="D30" s="88">
        <v>43783</v>
      </c>
      <c r="E30" s="119">
        <v>0.45138888888888901</v>
      </c>
      <c r="F30" s="109" t="s">
        <v>820</v>
      </c>
      <c r="H30" s="113"/>
    </row>
    <row r="31" spans="1:8">
      <c r="A31" s="109">
        <f t="shared" si="0"/>
        <v>30</v>
      </c>
      <c r="B31" s="110" t="s">
        <v>1069</v>
      </c>
      <c r="C31" s="109" t="s">
        <v>1070</v>
      </c>
      <c r="D31" s="88">
        <v>43783</v>
      </c>
      <c r="E31" s="119">
        <v>0.45833333333333298</v>
      </c>
      <c r="F31" s="109" t="s">
        <v>820</v>
      </c>
      <c r="H31" s="113"/>
    </row>
    <row r="32" spans="1:8">
      <c r="A32" s="109">
        <f t="shared" si="0"/>
        <v>31</v>
      </c>
      <c r="B32" s="110" t="s">
        <v>1071</v>
      </c>
      <c r="C32" s="109" t="s">
        <v>1072</v>
      </c>
      <c r="D32" s="88">
        <v>43783</v>
      </c>
      <c r="E32" s="119">
        <v>0.46527777777777801</v>
      </c>
      <c r="F32" s="109" t="s">
        <v>820</v>
      </c>
      <c r="H32" s="113"/>
    </row>
    <row r="33" spans="1:12">
      <c r="A33" s="109">
        <f t="shared" si="0"/>
        <v>32</v>
      </c>
      <c r="B33" s="110" t="s">
        <v>1081</v>
      </c>
      <c r="C33" s="109" t="s">
        <v>1082</v>
      </c>
      <c r="D33" s="88">
        <v>43783</v>
      </c>
      <c r="E33" s="119">
        <v>0.47222222222222199</v>
      </c>
      <c r="F33" s="109" t="s">
        <v>820</v>
      </c>
      <c r="H33" s="113"/>
    </row>
    <row r="34" spans="1:12">
      <c r="A34" s="109">
        <f t="shared" si="0"/>
        <v>33</v>
      </c>
      <c r="B34" s="110" t="s">
        <v>941</v>
      </c>
      <c r="C34" s="109" t="s">
        <v>942</v>
      </c>
      <c r="D34" s="88">
        <v>43783</v>
      </c>
      <c r="E34" s="119">
        <v>0.47916666666666602</v>
      </c>
      <c r="F34" s="109" t="s">
        <v>820</v>
      </c>
      <c r="H34" s="113"/>
    </row>
    <row r="35" spans="1:12">
      <c r="A35" s="109">
        <f t="shared" si="0"/>
        <v>34</v>
      </c>
      <c r="B35" s="110" t="s">
        <v>1097</v>
      </c>
      <c r="C35" s="109" t="s">
        <v>1098</v>
      </c>
      <c r="D35" s="88">
        <v>43783</v>
      </c>
      <c r="E35" s="119">
        <v>0.48611111111111099</v>
      </c>
      <c r="F35" s="109" t="s">
        <v>820</v>
      </c>
      <c r="H35" s="113"/>
    </row>
    <row r="36" spans="1:12">
      <c r="A36" s="109">
        <f t="shared" si="0"/>
        <v>35</v>
      </c>
      <c r="B36" s="110" t="s">
        <v>995</v>
      </c>
      <c r="C36" s="89" t="s">
        <v>996</v>
      </c>
      <c r="D36" s="88">
        <v>43783</v>
      </c>
      <c r="E36" s="119">
        <v>0.54166666666666663</v>
      </c>
      <c r="F36" s="14" t="s">
        <v>42</v>
      </c>
      <c r="G36" s="109"/>
      <c r="H36" s="109"/>
      <c r="K36" s="14"/>
      <c r="L36" s="14"/>
    </row>
    <row r="37" spans="1:12">
      <c r="A37" s="109">
        <f t="shared" si="0"/>
        <v>36</v>
      </c>
      <c r="B37" s="110" t="s">
        <v>1107</v>
      </c>
      <c r="C37" s="89" t="s">
        <v>505</v>
      </c>
      <c r="D37" s="88">
        <v>43783</v>
      </c>
      <c r="E37" s="119">
        <v>0.54861111111111105</v>
      </c>
      <c r="F37" s="109" t="s">
        <v>42</v>
      </c>
      <c r="G37" s="109"/>
      <c r="H37" s="109"/>
      <c r="K37" s="14"/>
      <c r="L37" s="14"/>
    </row>
    <row r="38" spans="1:12">
      <c r="A38" s="109">
        <f t="shared" si="0"/>
        <v>37</v>
      </c>
      <c r="B38" s="110" t="s">
        <v>1004</v>
      </c>
      <c r="C38" s="89" t="s">
        <v>1005</v>
      </c>
      <c r="D38" s="88">
        <v>43783</v>
      </c>
      <c r="E38" s="119">
        <v>0.55555555555555503</v>
      </c>
      <c r="F38" s="109" t="s">
        <v>42</v>
      </c>
      <c r="G38" s="109"/>
      <c r="H38" s="109"/>
      <c r="K38" s="14"/>
      <c r="L38" s="14"/>
    </row>
    <row r="39" spans="1:12">
      <c r="A39" s="109">
        <f t="shared" si="0"/>
        <v>38</v>
      </c>
      <c r="B39" s="110" t="s">
        <v>1009</v>
      </c>
      <c r="C39" s="89" t="s">
        <v>1010</v>
      </c>
      <c r="D39" s="88">
        <v>43783</v>
      </c>
      <c r="E39" s="119">
        <v>0.5625</v>
      </c>
      <c r="F39" s="109" t="s">
        <v>42</v>
      </c>
      <c r="G39" s="112"/>
      <c r="H39" s="112"/>
      <c r="K39" s="14"/>
      <c r="L39" s="14"/>
    </row>
    <row r="40" spans="1:12">
      <c r="A40" s="109">
        <f t="shared" si="0"/>
        <v>39</v>
      </c>
      <c r="B40" s="110" t="s">
        <v>1029</v>
      </c>
      <c r="C40" s="89" t="s">
        <v>1030</v>
      </c>
      <c r="D40" s="88">
        <v>43783</v>
      </c>
      <c r="E40" s="119">
        <v>0.56944444444444398</v>
      </c>
      <c r="F40" s="109" t="s">
        <v>42</v>
      </c>
      <c r="G40" s="109"/>
      <c r="H40" s="109"/>
      <c r="K40" s="14"/>
      <c r="L40" s="14"/>
    </row>
    <row r="41" spans="1:12">
      <c r="A41" s="109">
        <f t="shared" si="0"/>
        <v>40</v>
      </c>
      <c r="B41" s="110" t="s">
        <v>1033</v>
      </c>
      <c r="C41" s="120" t="s">
        <v>1034</v>
      </c>
      <c r="D41" s="88">
        <v>43783</v>
      </c>
      <c r="E41" s="119">
        <v>0.57638888888888895</v>
      </c>
      <c r="F41" s="109" t="s">
        <v>42</v>
      </c>
      <c r="G41" s="109"/>
      <c r="H41" s="109"/>
      <c r="K41" s="112"/>
      <c r="L41" s="112"/>
    </row>
    <row r="42" spans="1:12">
      <c r="A42" s="109">
        <f t="shared" si="0"/>
        <v>41</v>
      </c>
      <c r="B42" s="110" t="s">
        <v>1037</v>
      </c>
      <c r="C42" s="89" t="s">
        <v>1038</v>
      </c>
      <c r="D42" s="88">
        <v>43783</v>
      </c>
      <c r="E42" s="119">
        <v>0.58333333333333304</v>
      </c>
      <c r="F42" s="109" t="s">
        <v>42</v>
      </c>
      <c r="G42" s="109"/>
      <c r="H42" s="109"/>
      <c r="K42" s="89"/>
      <c r="L42" s="14"/>
    </row>
    <row r="43" spans="1:12">
      <c r="A43" s="109">
        <f t="shared" si="0"/>
        <v>42</v>
      </c>
      <c r="B43" s="110" t="s">
        <v>915</v>
      </c>
      <c r="C43" s="89" t="s">
        <v>916</v>
      </c>
      <c r="D43" s="88">
        <v>43783</v>
      </c>
      <c r="E43" s="119">
        <v>0.59027777777777801</v>
      </c>
      <c r="F43" s="109" t="s">
        <v>42</v>
      </c>
      <c r="G43" s="109"/>
      <c r="H43" s="109"/>
      <c r="K43" s="89"/>
      <c r="L43" s="14"/>
    </row>
    <row r="44" spans="1:12">
      <c r="A44" s="109">
        <f t="shared" si="0"/>
        <v>43</v>
      </c>
      <c r="B44" s="110" t="s">
        <v>1039</v>
      </c>
      <c r="C44" s="89" t="s">
        <v>1040</v>
      </c>
      <c r="D44" s="88">
        <v>43783</v>
      </c>
      <c r="E44" s="119">
        <v>0.59722222222222199</v>
      </c>
      <c r="F44" s="109" t="s">
        <v>42</v>
      </c>
      <c r="H44" s="109"/>
      <c r="I44" s="109"/>
      <c r="L44" s="89"/>
    </row>
    <row r="45" spans="1:12">
      <c r="A45" s="109">
        <f t="shared" si="0"/>
        <v>44</v>
      </c>
      <c r="B45" s="110" t="s">
        <v>926</v>
      </c>
      <c r="C45" s="89" t="s">
        <v>1043</v>
      </c>
      <c r="D45" s="88">
        <v>43783</v>
      </c>
      <c r="E45" s="119">
        <v>0.60416666666666596</v>
      </c>
      <c r="F45" s="109" t="s">
        <v>42</v>
      </c>
      <c r="H45" s="109"/>
      <c r="I45" s="109"/>
      <c r="L45" s="14"/>
    </row>
    <row r="46" spans="1:12">
      <c r="A46" s="109">
        <f t="shared" si="0"/>
        <v>45</v>
      </c>
      <c r="B46" s="110" t="s">
        <v>1011</v>
      </c>
      <c r="C46" s="115" t="s">
        <v>1012</v>
      </c>
      <c r="D46" s="88">
        <v>43783</v>
      </c>
      <c r="E46" s="119">
        <v>0.61111111111111105</v>
      </c>
      <c r="F46" s="109" t="s">
        <v>42</v>
      </c>
      <c r="G46" s="115"/>
      <c r="H46" s="109"/>
      <c r="I46" s="109"/>
      <c r="L46" s="14"/>
    </row>
    <row r="47" spans="1:12">
      <c r="A47" s="109">
        <f t="shared" si="0"/>
        <v>46</v>
      </c>
      <c r="B47" s="110" t="s">
        <v>1099</v>
      </c>
      <c r="C47" s="109" t="s">
        <v>1100</v>
      </c>
      <c r="D47" s="88">
        <v>43783</v>
      </c>
      <c r="E47" s="119">
        <v>0.61805555555555503</v>
      </c>
      <c r="F47" s="109" t="s">
        <v>42</v>
      </c>
      <c r="G47" s="115"/>
      <c r="H47" s="112"/>
      <c r="I47" s="112"/>
      <c r="J47" s="109"/>
      <c r="K47" s="109"/>
    </row>
    <row r="48" spans="1:12">
      <c r="A48" s="109">
        <f t="shared" si="0"/>
        <v>47</v>
      </c>
      <c r="B48" s="110" t="s">
        <v>1054</v>
      </c>
      <c r="C48" s="89" t="s">
        <v>1055</v>
      </c>
      <c r="D48" s="88">
        <v>43783</v>
      </c>
      <c r="E48" s="119">
        <v>0.625</v>
      </c>
      <c r="F48" s="109" t="s">
        <v>42</v>
      </c>
      <c r="H48" s="109"/>
      <c r="I48" s="109"/>
      <c r="J48" s="109"/>
      <c r="K48" s="109"/>
    </row>
    <row r="49" spans="1:11">
      <c r="A49" s="109">
        <f t="shared" si="0"/>
        <v>48</v>
      </c>
      <c r="B49" s="110" t="s">
        <v>1077</v>
      </c>
      <c r="C49" s="109" t="s">
        <v>1078</v>
      </c>
      <c r="D49" s="88">
        <v>43783</v>
      </c>
      <c r="E49" s="119">
        <v>0.63194444444444398</v>
      </c>
      <c r="F49" s="109" t="s">
        <v>42</v>
      </c>
      <c r="H49" s="109"/>
      <c r="I49" s="109"/>
      <c r="J49" s="109"/>
      <c r="K49" s="109"/>
    </row>
    <row r="50" spans="1:11">
      <c r="A50" s="109">
        <f t="shared" si="0"/>
        <v>49</v>
      </c>
      <c r="B50" s="110" t="s">
        <v>1083</v>
      </c>
      <c r="C50" s="109" t="s">
        <v>1084</v>
      </c>
      <c r="D50" s="88">
        <v>43783</v>
      </c>
      <c r="E50" s="119">
        <v>0.63888888888888895</v>
      </c>
      <c r="F50" s="109" t="s">
        <v>42</v>
      </c>
      <c r="H50" s="109"/>
      <c r="I50" s="109"/>
      <c r="J50" s="112"/>
      <c r="K50" s="112"/>
    </row>
    <row r="51" spans="1:11">
      <c r="A51" s="109">
        <f t="shared" si="0"/>
        <v>50</v>
      </c>
      <c r="B51" s="110" t="s">
        <v>1095</v>
      </c>
      <c r="C51" s="109" t="s">
        <v>1096</v>
      </c>
      <c r="D51" s="88">
        <v>43783</v>
      </c>
      <c r="E51" s="119">
        <v>0.64583333333333304</v>
      </c>
      <c r="F51" s="109" t="s">
        <v>42</v>
      </c>
      <c r="H51" s="109"/>
      <c r="I51" s="109"/>
      <c r="J51" s="109"/>
      <c r="K51" s="109"/>
    </row>
    <row r="52" spans="1:11">
      <c r="A52" s="109">
        <f t="shared" si="0"/>
        <v>51</v>
      </c>
      <c r="B52" s="110" t="s">
        <v>1105</v>
      </c>
      <c r="C52" s="109" t="s">
        <v>1106</v>
      </c>
      <c r="D52" s="88">
        <v>43783</v>
      </c>
      <c r="E52" s="119">
        <v>0.65277777777777801</v>
      </c>
      <c r="F52" s="109" t="s">
        <v>42</v>
      </c>
      <c r="H52" s="111"/>
      <c r="I52" s="89"/>
      <c r="J52" s="109"/>
      <c r="K52" s="109"/>
    </row>
    <row r="53" spans="1:11">
      <c r="A53" s="109">
        <f t="shared" si="0"/>
        <v>52</v>
      </c>
      <c r="B53" s="110" t="s">
        <v>730</v>
      </c>
      <c r="C53" s="109" t="s">
        <v>997</v>
      </c>
      <c r="D53" s="88">
        <v>43781</v>
      </c>
      <c r="E53" s="119">
        <v>0.4375</v>
      </c>
      <c r="F53" s="89" t="s">
        <v>1111</v>
      </c>
      <c r="H53" s="113"/>
      <c r="K53" s="109"/>
    </row>
    <row r="54" spans="1:11">
      <c r="A54" s="109">
        <f t="shared" si="0"/>
        <v>53</v>
      </c>
      <c r="B54" s="110" t="s">
        <v>965</v>
      </c>
      <c r="C54" s="109" t="s">
        <v>1006</v>
      </c>
      <c r="D54" s="88">
        <v>43781</v>
      </c>
      <c r="E54" s="119">
        <v>0.44444444444444442</v>
      </c>
      <c r="F54" s="109" t="s">
        <v>1111</v>
      </c>
      <c r="H54" s="113"/>
      <c r="K54" s="109"/>
    </row>
    <row r="55" spans="1:11">
      <c r="A55" s="109">
        <f t="shared" si="0"/>
        <v>54</v>
      </c>
      <c r="B55" s="110" t="s">
        <v>965</v>
      </c>
      <c r="C55" s="109" t="s">
        <v>1006</v>
      </c>
      <c r="D55" s="88">
        <v>43781</v>
      </c>
      <c r="E55" s="119">
        <v>0.45138888888888901</v>
      </c>
      <c r="F55" s="109" t="s">
        <v>1111</v>
      </c>
      <c r="H55" s="113"/>
    </row>
    <row r="56" spans="1:11">
      <c r="A56" s="109">
        <f t="shared" si="0"/>
        <v>55</v>
      </c>
      <c r="B56" s="110" t="s">
        <v>881</v>
      </c>
      <c r="C56" s="109" t="s">
        <v>1017</v>
      </c>
      <c r="D56" s="88">
        <v>43781</v>
      </c>
      <c r="E56" s="119">
        <v>0.45833333333333298</v>
      </c>
      <c r="F56" s="109" t="s">
        <v>1111</v>
      </c>
      <c r="H56" s="113"/>
    </row>
    <row r="57" spans="1:11">
      <c r="A57" s="109">
        <f t="shared" si="0"/>
        <v>56</v>
      </c>
      <c r="B57" s="110" t="s">
        <v>881</v>
      </c>
      <c r="C57" s="109" t="s">
        <v>1017</v>
      </c>
      <c r="D57" s="88">
        <v>43781</v>
      </c>
      <c r="E57" s="119">
        <v>0.46527777777777801</v>
      </c>
      <c r="F57" s="109" t="s">
        <v>1111</v>
      </c>
      <c r="H57" s="113"/>
    </row>
    <row r="58" spans="1:11">
      <c r="A58" s="109">
        <f t="shared" si="0"/>
        <v>57</v>
      </c>
      <c r="B58" s="110" t="s">
        <v>1021</v>
      </c>
      <c r="C58" s="109" t="s">
        <v>1022</v>
      </c>
      <c r="D58" s="88">
        <v>43781</v>
      </c>
      <c r="E58" s="119">
        <v>0.47222222222222199</v>
      </c>
      <c r="F58" s="109" t="s">
        <v>1111</v>
      </c>
      <c r="H58" s="113"/>
    </row>
    <row r="59" spans="1:11">
      <c r="A59" s="122">
        <f t="shared" si="0"/>
        <v>58</v>
      </c>
      <c r="B59" s="110" t="s">
        <v>929</v>
      </c>
      <c r="C59" s="109" t="s">
        <v>930</v>
      </c>
      <c r="D59" s="88">
        <v>43781</v>
      </c>
      <c r="E59" s="119">
        <v>0.48611111111111099</v>
      </c>
      <c r="F59" s="109" t="s">
        <v>1111</v>
      </c>
      <c r="H59" s="113"/>
    </row>
    <row r="60" spans="1:11">
      <c r="A60" s="122">
        <f t="shared" si="0"/>
        <v>59</v>
      </c>
      <c r="B60" s="110" t="s">
        <v>1050</v>
      </c>
      <c r="C60" s="109" t="s">
        <v>1051</v>
      </c>
      <c r="D60" s="88">
        <v>43781</v>
      </c>
      <c r="E60" s="119">
        <v>0.49305555555555503</v>
      </c>
      <c r="F60" s="109" t="s">
        <v>1111</v>
      </c>
      <c r="H60" s="113"/>
    </row>
    <row r="61" spans="1:11">
      <c r="A61" s="122">
        <f t="shared" si="0"/>
        <v>60</v>
      </c>
      <c r="B61" s="110" t="s">
        <v>1056</v>
      </c>
      <c r="C61" s="109" t="s">
        <v>1058</v>
      </c>
      <c r="D61" s="88">
        <v>43781</v>
      </c>
      <c r="E61" s="119">
        <v>0.54166666666666663</v>
      </c>
      <c r="F61" s="109" t="s">
        <v>1111</v>
      </c>
      <c r="H61" s="113"/>
    </row>
    <row r="62" spans="1:11">
      <c r="A62" s="122">
        <f t="shared" si="0"/>
        <v>61</v>
      </c>
      <c r="B62" s="110" t="s">
        <v>1088</v>
      </c>
      <c r="C62" s="109" t="s">
        <v>1058</v>
      </c>
      <c r="D62" s="88">
        <v>43781</v>
      </c>
      <c r="E62" s="119">
        <v>0.54861111111111105</v>
      </c>
      <c r="F62" s="109" t="s">
        <v>1111</v>
      </c>
      <c r="H62" s="113"/>
    </row>
    <row r="63" spans="1:11">
      <c r="A63" s="122">
        <f t="shared" si="0"/>
        <v>62</v>
      </c>
      <c r="B63" s="110" t="s">
        <v>1059</v>
      </c>
      <c r="C63" s="109" t="s">
        <v>1060</v>
      </c>
      <c r="D63" s="88">
        <v>43781</v>
      </c>
      <c r="E63" s="119">
        <v>0.55555555555555503</v>
      </c>
      <c r="F63" s="109" t="s">
        <v>1111</v>
      </c>
      <c r="H63" s="113"/>
    </row>
    <row r="64" spans="1:11">
      <c r="A64" s="122">
        <f t="shared" si="0"/>
        <v>63</v>
      </c>
      <c r="B64" s="110" t="s">
        <v>1067</v>
      </c>
      <c r="C64" s="109" t="s">
        <v>1068</v>
      </c>
      <c r="D64" s="88">
        <v>43781</v>
      </c>
      <c r="E64" s="119">
        <v>0.5625</v>
      </c>
      <c r="F64" s="109" t="s">
        <v>1111</v>
      </c>
      <c r="H64" s="113"/>
    </row>
    <row r="65" spans="1:8">
      <c r="A65" s="122">
        <f t="shared" si="0"/>
        <v>64</v>
      </c>
      <c r="B65" s="110" t="s">
        <v>1073</v>
      </c>
      <c r="C65" s="109" t="s">
        <v>1074</v>
      </c>
      <c r="D65" s="88">
        <v>43781</v>
      </c>
      <c r="E65" s="119">
        <v>0.56944444444444398</v>
      </c>
      <c r="F65" s="109" t="s">
        <v>1111</v>
      </c>
      <c r="H65" s="113"/>
    </row>
    <row r="66" spans="1:8">
      <c r="A66" s="122">
        <f t="shared" si="0"/>
        <v>65</v>
      </c>
      <c r="B66" s="110" t="s">
        <v>1077</v>
      </c>
      <c r="C66" s="109" t="s">
        <v>1080</v>
      </c>
      <c r="D66" s="88">
        <v>43781</v>
      </c>
      <c r="E66" s="119">
        <v>0.57638888888888895</v>
      </c>
      <c r="F66" s="109" t="s">
        <v>1111</v>
      </c>
      <c r="H66" s="113"/>
    </row>
    <row r="67" spans="1:8">
      <c r="A67" s="122">
        <f t="shared" si="0"/>
        <v>66</v>
      </c>
      <c r="B67" s="110" t="s">
        <v>957</v>
      </c>
      <c r="C67" s="109" t="s">
        <v>1080</v>
      </c>
      <c r="D67" s="88">
        <v>43781</v>
      </c>
      <c r="E67" s="119">
        <v>0.58333333333333304</v>
      </c>
      <c r="F67" s="109" t="s">
        <v>1111</v>
      </c>
      <c r="H67" s="113"/>
    </row>
    <row r="68" spans="1:8">
      <c r="A68" s="122">
        <f t="shared" ref="A68:A104" si="1">A67+1</f>
        <v>67</v>
      </c>
      <c r="B68" s="110" t="s">
        <v>1089</v>
      </c>
      <c r="C68" s="109" t="s">
        <v>1090</v>
      </c>
      <c r="D68" s="88">
        <v>43781</v>
      </c>
      <c r="E68" s="119">
        <v>0.59027777777777801</v>
      </c>
      <c r="F68" s="109" t="s">
        <v>1111</v>
      </c>
      <c r="H68" s="113"/>
    </row>
    <row r="69" spans="1:8">
      <c r="A69" s="122">
        <f t="shared" si="1"/>
        <v>68</v>
      </c>
      <c r="B69" s="110" t="s">
        <v>1093</v>
      </c>
      <c r="C69" s="109" t="s">
        <v>1094</v>
      </c>
      <c r="D69" s="88">
        <v>43781</v>
      </c>
      <c r="E69" s="119">
        <v>0.59722222222222199</v>
      </c>
      <c r="F69" s="109" t="s">
        <v>1111</v>
      </c>
      <c r="H69" s="113"/>
    </row>
    <row r="70" spans="1:8">
      <c r="A70" s="122">
        <f t="shared" si="1"/>
        <v>69</v>
      </c>
      <c r="B70" s="110" t="s">
        <v>924</v>
      </c>
      <c r="C70" s="109" t="s">
        <v>925</v>
      </c>
      <c r="D70" s="88">
        <v>43782</v>
      </c>
      <c r="E70" s="121">
        <v>0.4375</v>
      </c>
      <c r="F70" s="109" t="s">
        <v>1112</v>
      </c>
      <c r="H70" s="113"/>
    </row>
    <row r="71" spans="1:8">
      <c r="A71" s="122">
        <f t="shared" si="1"/>
        <v>70</v>
      </c>
      <c r="B71" s="110" t="s">
        <v>924</v>
      </c>
      <c r="C71" s="109" t="s">
        <v>925</v>
      </c>
      <c r="D71" s="88">
        <v>43782</v>
      </c>
      <c r="E71" s="119">
        <v>0.44444444444444442</v>
      </c>
      <c r="F71" s="109" t="s">
        <v>1112</v>
      </c>
      <c r="H71" s="113"/>
    </row>
    <row r="72" spans="1:8">
      <c r="A72" s="122">
        <f t="shared" si="1"/>
        <v>71</v>
      </c>
      <c r="B72" s="110" t="s">
        <v>1065</v>
      </c>
      <c r="C72" s="109" t="s">
        <v>1066</v>
      </c>
      <c r="D72" s="88">
        <v>43782</v>
      </c>
      <c r="E72" s="121">
        <v>0.45138888888888901</v>
      </c>
      <c r="F72" s="109" t="s">
        <v>1112</v>
      </c>
      <c r="H72" s="113"/>
    </row>
    <row r="73" spans="1:8">
      <c r="A73" s="122">
        <f t="shared" si="1"/>
        <v>72</v>
      </c>
      <c r="B73" s="110" t="s">
        <v>1075</v>
      </c>
      <c r="C73" s="109" t="s">
        <v>1076</v>
      </c>
      <c r="D73" s="88">
        <v>43782</v>
      </c>
      <c r="E73" s="119">
        <v>0.45833333333333298</v>
      </c>
      <c r="F73" s="109" t="s">
        <v>1112</v>
      </c>
      <c r="H73" s="113"/>
    </row>
    <row r="74" spans="1:8">
      <c r="A74" s="122">
        <f t="shared" si="1"/>
        <v>73</v>
      </c>
      <c r="B74" s="110" t="s">
        <v>1086</v>
      </c>
      <c r="C74" s="109" t="s">
        <v>1087</v>
      </c>
      <c r="D74" s="88">
        <v>43782</v>
      </c>
      <c r="E74" s="121">
        <v>0.46527777777777801</v>
      </c>
      <c r="F74" s="109" t="s">
        <v>1112</v>
      </c>
      <c r="H74" s="113"/>
    </row>
    <row r="75" spans="1:8">
      <c r="A75" s="122">
        <f t="shared" si="1"/>
        <v>74</v>
      </c>
      <c r="B75" s="110" t="s">
        <v>1091</v>
      </c>
      <c r="C75" s="109" t="s">
        <v>1092</v>
      </c>
      <c r="D75" s="88">
        <v>43782</v>
      </c>
      <c r="E75" s="119">
        <v>0.47222222222222199</v>
      </c>
      <c r="F75" s="109" t="s">
        <v>1112</v>
      </c>
      <c r="H75" s="113"/>
    </row>
    <row r="76" spans="1:8">
      <c r="A76" s="122">
        <f t="shared" si="1"/>
        <v>75</v>
      </c>
      <c r="B76" s="110" t="s">
        <v>895</v>
      </c>
      <c r="C76" s="109" t="s">
        <v>896</v>
      </c>
      <c r="D76" s="88">
        <v>43782</v>
      </c>
      <c r="E76" s="121">
        <v>0.47916666666666702</v>
      </c>
      <c r="F76" s="109" t="s">
        <v>1112</v>
      </c>
      <c r="H76" s="113"/>
    </row>
    <row r="77" spans="1:8">
      <c r="A77" s="122">
        <f t="shared" si="1"/>
        <v>76</v>
      </c>
      <c r="B77" s="110" t="s">
        <v>876</v>
      </c>
      <c r="C77" s="109" t="s">
        <v>877</v>
      </c>
      <c r="D77" s="88">
        <v>43782</v>
      </c>
      <c r="E77" s="119">
        <v>0.48611111111111099</v>
      </c>
      <c r="F77" s="109" t="s">
        <v>1112</v>
      </c>
      <c r="H77" s="113"/>
    </row>
    <row r="78" spans="1:8">
      <c r="A78" s="122">
        <f t="shared" si="1"/>
        <v>77</v>
      </c>
      <c r="B78" s="110" t="s">
        <v>999</v>
      </c>
      <c r="C78" s="109" t="s">
        <v>1000</v>
      </c>
      <c r="D78" s="88">
        <v>43783</v>
      </c>
      <c r="E78" s="119">
        <v>0.58333333333333337</v>
      </c>
      <c r="F78" s="89" t="s">
        <v>1112</v>
      </c>
      <c r="H78" s="113"/>
    </row>
    <row r="79" spans="1:8" s="117" customFormat="1">
      <c r="A79" s="122">
        <f t="shared" si="1"/>
        <v>78</v>
      </c>
      <c r="B79" s="110" t="s">
        <v>873</v>
      </c>
      <c r="C79" s="109" t="s">
        <v>874</v>
      </c>
      <c r="D79" s="88">
        <v>43783</v>
      </c>
      <c r="E79" s="121">
        <v>0.59027777777777779</v>
      </c>
      <c r="F79" s="109" t="s">
        <v>1112</v>
      </c>
      <c r="H79" s="118"/>
    </row>
    <row r="80" spans="1:8">
      <c r="A80" s="122">
        <f t="shared" si="1"/>
        <v>79</v>
      </c>
      <c r="B80" s="110" t="s">
        <v>1018</v>
      </c>
      <c r="C80" s="109" t="s">
        <v>1019</v>
      </c>
      <c r="D80" s="88">
        <v>43783</v>
      </c>
      <c r="E80" s="119">
        <v>0.59722222222222199</v>
      </c>
      <c r="F80" s="109" t="s">
        <v>1112</v>
      </c>
      <c r="H80" s="113"/>
    </row>
    <row r="81" spans="1:8">
      <c r="A81" s="122">
        <f t="shared" si="1"/>
        <v>80</v>
      </c>
      <c r="B81" s="110" t="s">
        <v>1027</v>
      </c>
      <c r="C81" s="109" t="s">
        <v>1028</v>
      </c>
      <c r="D81" s="88">
        <v>43783</v>
      </c>
      <c r="E81" s="119">
        <v>0.60416666666666663</v>
      </c>
      <c r="F81" s="115" t="s">
        <v>1112</v>
      </c>
      <c r="H81" s="113"/>
    </row>
    <row r="82" spans="1:8" s="116" customFormat="1">
      <c r="A82" s="122">
        <f t="shared" si="1"/>
        <v>81</v>
      </c>
      <c r="B82" s="110" t="s">
        <v>1035</v>
      </c>
      <c r="C82" s="115" t="s">
        <v>1036</v>
      </c>
      <c r="D82" s="88">
        <v>43783</v>
      </c>
      <c r="E82" s="119">
        <v>0.61111111111111105</v>
      </c>
      <c r="F82" s="115" t="s">
        <v>1112</v>
      </c>
      <c r="H82" s="113"/>
    </row>
    <row r="83" spans="1:8" s="116" customFormat="1">
      <c r="A83" s="122">
        <f t="shared" si="1"/>
        <v>82</v>
      </c>
      <c r="B83" s="110" t="s">
        <v>870</v>
      </c>
      <c r="C83" s="115" t="s">
        <v>998</v>
      </c>
      <c r="D83" s="88">
        <v>43783</v>
      </c>
      <c r="E83" s="119">
        <v>0.61805555555555558</v>
      </c>
      <c r="F83" s="115" t="s">
        <v>1112</v>
      </c>
      <c r="H83" s="113"/>
    </row>
    <row r="84" spans="1:8">
      <c r="A84" s="122">
        <f t="shared" si="1"/>
        <v>83</v>
      </c>
      <c r="B84" s="110" t="s">
        <v>1025</v>
      </c>
      <c r="C84" s="109" t="s">
        <v>1026</v>
      </c>
      <c r="D84" s="88">
        <v>43783</v>
      </c>
      <c r="E84" s="119">
        <v>0.625</v>
      </c>
      <c r="F84" s="109" t="s">
        <v>1112</v>
      </c>
      <c r="H84" s="113"/>
    </row>
    <row r="85" spans="1:8">
      <c r="A85" s="122">
        <f t="shared" si="1"/>
        <v>84</v>
      </c>
      <c r="B85" s="110" t="s">
        <v>889</v>
      </c>
      <c r="C85" s="109" t="s">
        <v>890</v>
      </c>
      <c r="D85" s="88">
        <v>43783</v>
      </c>
      <c r="E85" s="119">
        <v>0.63194444444444398</v>
      </c>
      <c r="F85" s="109" t="s">
        <v>1112</v>
      </c>
      <c r="H85" s="113"/>
    </row>
    <row r="86" spans="1:8">
      <c r="A86" s="122">
        <f t="shared" si="1"/>
        <v>85</v>
      </c>
      <c r="B86" s="110" t="s">
        <v>889</v>
      </c>
      <c r="C86" s="109" t="s">
        <v>890</v>
      </c>
      <c r="D86" s="88">
        <v>43783</v>
      </c>
      <c r="E86" s="121">
        <v>0.63888888888888895</v>
      </c>
      <c r="F86" s="109" t="s">
        <v>1112</v>
      </c>
      <c r="H86" s="113"/>
    </row>
    <row r="87" spans="1:8">
      <c r="A87" s="122">
        <f t="shared" si="1"/>
        <v>86</v>
      </c>
      <c r="B87" s="110" t="s">
        <v>1041</v>
      </c>
      <c r="C87" s="109" t="s">
        <v>1042</v>
      </c>
      <c r="D87" s="88">
        <v>43783</v>
      </c>
      <c r="E87" s="119">
        <v>0.64583333333333304</v>
      </c>
      <c r="F87" s="109" t="s">
        <v>1112</v>
      </c>
      <c r="H87" s="113"/>
    </row>
    <row r="88" spans="1:8">
      <c r="A88" s="122">
        <f t="shared" si="1"/>
        <v>87</v>
      </c>
      <c r="B88" s="110" t="s">
        <v>1046</v>
      </c>
      <c r="C88" s="109" t="s">
        <v>1057</v>
      </c>
      <c r="D88" s="88">
        <v>43783</v>
      </c>
      <c r="E88" s="121">
        <v>0.4375</v>
      </c>
      <c r="F88" s="89" t="s">
        <v>1113</v>
      </c>
      <c r="H88" s="113"/>
    </row>
    <row r="89" spans="1:8">
      <c r="A89" s="122">
        <f t="shared" si="1"/>
        <v>88</v>
      </c>
      <c r="B89" s="110" t="s">
        <v>1056</v>
      </c>
      <c r="C89" s="109" t="s">
        <v>1057</v>
      </c>
      <c r="D89" s="88">
        <v>43783</v>
      </c>
      <c r="E89" s="121">
        <v>0.44444444444444442</v>
      </c>
      <c r="F89" s="109" t="s">
        <v>1113</v>
      </c>
      <c r="H89" s="113"/>
    </row>
    <row r="90" spans="1:8">
      <c r="A90" s="122">
        <f t="shared" si="1"/>
        <v>89</v>
      </c>
      <c r="B90" s="110" t="s">
        <v>1063</v>
      </c>
      <c r="C90" s="109" t="s">
        <v>1057</v>
      </c>
      <c r="D90" s="88">
        <v>43783</v>
      </c>
      <c r="E90" s="121">
        <v>0.45138888888888901</v>
      </c>
      <c r="F90" s="109" t="s">
        <v>1113</v>
      </c>
      <c r="H90" s="113"/>
    </row>
    <row r="91" spans="1:8">
      <c r="A91" s="122">
        <f t="shared" si="1"/>
        <v>90</v>
      </c>
      <c r="B91" s="110" t="s">
        <v>1008</v>
      </c>
      <c r="C91" s="109" t="s">
        <v>906</v>
      </c>
      <c r="D91" s="88">
        <v>43783</v>
      </c>
      <c r="E91" s="121">
        <v>0.45833333333333298</v>
      </c>
      <c r="F91" s="109" t="s">
        <v>1113</v>
      </c>
      <c r="H91" s="113"/>
    </row>
    <row r="92" spans="1:8">
      <c r="A92" s="122">
        <f t="shared" si="1"/>
        <v>91</v>
      </c>
      <c r="B92" s="110" t="s">
        <v>1020</v>
      </c>
      <c r="C92" s="109" t="s">
        <v>940</v>
      </c>
      <c r="D92" s="88">
        <v>43783</v>
      </c>
      <c r="E92" s="121">
        <v>0.46527777777777801</v>
      </c>
      <c r="F92" s="109" t="s">
        <v>1113</v>
      </c>
      <c r="H92" s="113"/>
    </row>
    <row r="93" spans="1:8">
      <c r="A93" s="122">
        <f t="shared" si="1"/>
        <v>92</v>
      </c>
      <c r="B93" s="110" t="s">
        <v>922</v>
      </c>
      <c r="C93" s="109" t="s">
        <v>923</v>
      </c>
      <c r="D93" s="88">
        <v>43783</v>
      </c>
      <c r="E93" s="121">
        <v>0.47222222222222199</v>
      </c>
      <c r="F93" s="109" t="s">
        <v>1113</v>
      </c>
      <c r="H93" s="113"/>
    </row>
    <row r="94" spans="1:8">
      <c r="A94" s="122">
        <f t="shared" si="1"/>
        <v>93</v>
      </c>
      <c r="B94" s="110" t="s">
        <v>1046</v>
      </c>
      <c r="C94" s="109" t="s">
        <v>1047</v>
      </c>
      <c r="D94" s="88">
        <v>43783</v>
      </c>
      <c r="E94" s="121">
        <v>0.47916666666666702</v>
      </c>
      <c r="F94" s="109" t="s">
        <v>1113</v>
      </c>
      <c r="H94" s="113"/>
    </row>
    <row r="95" spans="1:8">
      <c r="A95" s="122">
        <f t="shared" si="1"/>
        <v>94</v>
      </c>
      <c r="B95" s="110" t="s">
        <v>1079</v>
      </c>
      <c r="C95" s="109" t="s">
        <v>1047</v>
      </c>
      <c r="D95" s="88">
        <v>43783</v>
      </c>
      <c r="E95" s="121">
        <v>0.48611111111111099</v>
      </c>
      <c r="F95" s="109" t="s">
        <v>1113</v>
      </c>
      <c r="H95" s="113"/>
    </row>
    <row r="96" spans="1:8">
      <c r="A96" s="122">
        <f t="shared" si="1"/>
        <v>95</v>
      </c>
      <c r="B96" s="110" t="s">
        <v>957</v>
      </c>
      <c r="C96" s="109" t="s">
        <v>1085</v>
      </c>
      <c r="D96" s="88">
        <v>43783</v>
      </c>
      <c r="E96" s="121">
        <v>0.49305555555555503</v>
      </c>
      <c r="F96" s="109" t="s">
        <v>1113</v>
      </c>
      <c r="H96" s="113"/>
    </row>
    <row r="97" spans="1:11">
      <c r="A97" s="122">
        <f t="shared" si="1"/>
        <v>96</v>
      </c>
      <c r="B97" s="110" t="s">
        <v>1088</v>
      </c>
      <c r="C97" s="109" t="s">
        <v>1064</v>
      </c>
      <c r="D97" s="88">
        <v>43784</v>
      </c>
      <c r="E97" s="121">
        <v>0.4375</v>
      </c>
      <c r="F97" s="109" t="s">
        <v>1113</v>
      </c>
      <c r="H97" s="113"/>
    </row>
    <row r="98" spans="1:11">
      <c r="A98" s="122">
        <f t="shared" si="1"/>
        <v>97</v>
      </c>
      <c r="B98" s="110" t="s">
        <v>1063</v>
      </c>
      <c r="C98" s="109" t="s">
        <v>1064</v>
      </c>
      <c r="D98" s="88">
        <v>43784</v>
      </c>
      <c r="E98" s="121">
        <v>0.44444444444444442</v>
      </c>
      <c r="F98" s="109" t="s">
        <v>1113</v>
      </c>
      <c r="H98" s="113"/>
    </row>
    <row r="99" spans="1:11">
      <c r="A99" s="122">
        <f t="shared" si="1"/>
        <v>98</v>
      </c>
      <c r="B99" s="110" t="s">
        <v>1046</v>
      </c>
      <c r="C99" s="89" t="s">
        <v>958</v>
      </c>
      <c r="D99" s="88">
        <v>43784</v>
      </c>
      <c r="E99" s="121">
        <v>0.45138888888888901</v>
      </c>
      <c r="F99" s="109" t="s">
        <v>1113</v>
      </c>
      <c r="H99" s="113"/>
    </row>
    <row r="100" spans="1:11">
      <c r="A100" s="122">
        <f t="shared" si="1"/>
        <v>99</v>
      </c>
      <c r="B100" s="110" t="s">
        <v>939</v>
      </c>
      <c r="C100" s="89" t="s">
        <v>958</v>
      </c>
      <c r="D100" s="88">
        <v>43784</v>
      </c>
      <c r="E100" s="121">
        <v>0.45833333333333298</v>
      </c>
      <c r="F100" s="109" t="s">
        <v>1113</v>
      </c>
      <c r="H100" s="113"/>
    </row>
    <row r="101" spans="1:11">
      <c r="A101" s="122">
        <f t="shared" si="1"/>
        <v>100</v>
      </c>
      <c r="B101" s="110" t="s">
        <v>884</v>
      </c>
      <c r="C101" s="109" t="s">
        <v>885</v>
      </c>
      <c r="D101" s="88">
        <v>43784</v>
      </c>
      <c r="E101" s="121">
        <v>0.46527777777777801</v>
      </c>
      <c r="F101" s="115" t="s">
        <v>1113</v>
      </c>
      <c r="H101" s="113"/>
    </row>
    <row r="102" spans="1:11">
      <c r="A102" s="122">
        <f t="shared" si="1"/>
        <v>101</v>
      </c>
      <c r="B102" s="110" t="s">
        <v>884</v>
      </c>
      <c r="C102" s="109" t="s">
        <v>885</v>
      </c>
      <c r="D102" s="88">
        <v>43784</v>
      </c>
      <c r="E102" s="121">
        <v>0.47222222222222199</v>
      </c>
      <c r="F102" s="115" t="s">
        <v>1113</v>
      </c>
      <c r="H102" s="113"/>
    </row>
    <row r="103" spans="1:11">
      <c r="A103" s="122">
        <f t="shared" si="1"/>
        <v>102</v>
      </c>
      <c r="B103" s="110" t="s">
        <v>1023</v>
      </c>
      <c r="C103" s="109" t="s">
        <v>885</v>
      </c>
      <c r="D103" s="88">
        <v>43784</v>
      </c>
      <c r="E103" s="121">
        <v>0.47916666666666702</v>
      </c>
      <c r="F103" s="115" t="s">
        <v>1113</v>
      </c>
      <c r="H103" s="113"/>
    </row>
    <row r="104" spans="1:11">
      <c r="A104" s="122">
        <f t="shared" si="1"/>
        <v>103</v>
      </c>
      <c r="B104" s="110" t="s">
        <v>909</v>
      </c>
      <c r="C104" s="123" t="s">
        <v>910</v>
      </c>
      <c r="D104" s="88">
        <v>43781</v>
      </c>
      <c r="E104" s="119">
        <v>0.47916666666666702</v>
      </c>
      <c r="F104" s="122" t="s">
        <v>1113</v>
      </c>
      <c r="H104" s="113"/>
    </row>
    <row r="105" spans="1:11">
      <c r="A105" s="14"/>
      <c r="D105" s="109"/>
      <c r="E105" s="109"/>
      <c r="F105" s="14"/>
      <c r="H105" s="113"/>
    </row>
    <row r="106" spans="1:11">
      <c r="A106" s="14"/>
      <c r="D106" s="109"/>
      <c r="E106" s="109"/>
      <c r="F106" s="14"/>
      <c r="H106" s="113"/>
    </row>
    <row r="107" spans="1:11">
      <c r="A107" s="14"/>
      <c r="D107" s="109"/>
      <c r="E107" s="109"/>
      <c r="F107" s="14"/>
      <c r="H107" s="113"/>
    </row>
    <row r="108" spans="1:11">
      <c r="A108" s="14"/>
      <c r="D108" s="109"/>
      <c r="E108" s="109"/>
      <c r="F108" s="14"/>
      <c r="H108" s="113"/>
    </row>
    <row r="109" spans="1:11">
      <c r="A109" s="14"/>
      <c r="B109" s="110"/>
      <c r="C109" s="14"/>
      <c r="D109" s="109"/>
      <c r="E109" s="109"/>
      <c r="F109" s="14"/>
      <c r="H109" s="113"/>
    </row>
    <row r="110" spans="1:11">
      <c r="A110" s="14"/>
      <c r="B110" s="110"/>
      <c r="C110" s="14"/>
      <c r="D110" s="109"/>
      <c r="E110" s="109"/>
      <c r="F110" s="14"/>
      <c r="H110" s="113"/>
    </row>
    <row r="111" spans="1:11">
      <c r="A111" s="14"/>
      <c r="B111" s="110"/>
      <c r="C111" s="14"/>
      <c r="D111" s="109"/>
      <c r="E111" s="109"/>
      <c r="F111" s="89"/>
      <c r="G111" s="112"/>
      <c r="H111" s="112"/>
      <c r="I111" s="112"/>
      <c r="J111" s="112"/>
      <c r="K111" s="112"/>
    </row>
    <row r="112" spans="1:11">
      <c r="A112" s="14"/>
      <c r="B112" s="110"/>
      <c r="C112" s="14"/>
      <c r="D112" s="109"/>
      <c r="E112" s="109"/>
      <c r="F112" s="109"/>
      <c r="G112" s="14"/>
      <c r="H112" s="14"/>
      <c r="I112" s="114"/>
      <c r="J112" s="114"/>
      <c r="K112" s="114"/>
    </row>
    <row r="113" spans="1:8">
      <c r="A113" s="14"/>
      <c r="B113" s="110"/>
      <c r="C113" s="14"/>
      <c r="D113" s="109"/>
      <c r="E113" s="109"/>
      <c r="F113" s="14"/>
      <c r="H113" s="113"/>
    </row>
    <row r="114" spans="1:8">
      <c r="B114" s="87"/>
      <c r="C114" s="14"/>
      <c r="D114" s="109"/>
      <c r="E114" s="109"/>
      <c r="H114" s="113"/>
    </row>
    <row r="115" spans="1:8">
      <c r="H115" s="113"/>
    </row>
    <row r="116" spans="1:8">
      <c r="H116" s="113"/>
    </row>
    <row r="117" spans="1:8">
      <c r="H117" s="113"/>
    </row>
    <row r="118" spans="1:8">
      <c r="H118" s="113"/>
    </row>
    <row r="119" spans="1:8">
      <c r="H119" s="113"/>
    </row>
    <row r="120" spans="1:8">
      <c r="H120" s="113"/>
    </row>
    <row r="121" spans="1:8">
      <c r="H121" s="113"/>
    </row>
    <row r="122" spans="1:8">
      <c r="H122" s="113"/>
    </row>
    <row r="123" spans="1:8">
      <c r="H123" s="113"/>
    </row>
    <row r="124" spans="1:8">
      <c r="H124" s="113"/>
    </row>
    <row r="125" spans="1:8">
      <c r="H125" s="113"/>
    </row>
    <row r="126" spans="1:8">
      <c r="H126" s="113"/>
    </row>
    <row r="127" spans="1:8">
      <c r="H127" s="113"/>
    </row>
  </sheetData>
  <sortState ref="A2:F142">
    <sortCondition ref="F1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2015-2016</vt:lpstr>
      <vt:lpstr>Sayfa7</vt:lpstr>
      <vt:lpstr>Sayfa2</vt:lpstr>
      <vt:lpstr>2016-2017</vt:lpstr>
      <vt:lpstr>Sunum Tarihleri</vt:lpstr>
      <vt:lpstr>Sunum Sonuçları</vt:lpstr>
      <vt:lpstr>2017-2018</vt:lpstr>
      <vt:lpstr>Sunum Tarihleri 17-18</vt:lpstr>
      <vt:lpstr>2018-2019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Kullanıcısı</cp:lastModifiedBy>
  <dcterms:modified xsi:type="dcterms:W3CDTF">2019-11-04T13:50:52Z</dcterms:modified>
</cp:coreProperties>
</file>